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hriolcay\Desktop\ELEKTROMEKANİK İHALE\"/>
    </mc:Choice>
  </mc:AlternateContent>
  <bookViews>
    <workbookView xWindow="0" yWindow="0" windowWidth="28800" windowHeight="12348" tabRatio="889"/>
  </bookViews>
  <sheets>
    <sheet name="ANA TABLO" sheetId="17" r:id="rId1"/>
    <sheet name="İCMAL" sheetId="1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p" localSheetId="0">#REF!</definedName>
    <definedName name="\p">#REF!</definedName>
    <definedName name="\s" localSheetId="0">#REF!</definedName>
    <definedName name="\s">#REF!</definedName>
    <definedName name="_" localSheetId="0" hidden="1">[1]TESİSAT!#REF!,[1]TESİSAT!#REF!</definedName>
    <definedName name="_" hidden="1">[1]TESİSAT!#REF!,[1]TESİSAT!#REF!</definedName>
    <definedName name="__" localSheetId="0" hidden="1">[1]TESİSAT!#REF!,[1]TESİSAT!#REF!</definedName>
    <definedName name="__" hidden="1">[1]TESİSAT!#REF!,[1]TESİSAT!#REF!</definedName>
    <definedName name="___" localSheetId="0" hidden="1">[1]TESİSAT!#REF!,[1]TESİSAT!#REF!</definedName>
    <definedName name="___" hidden="1">[1]TESİSAT!#REF!,[1]TESİSAT!#REF!</definedName>
    <definedName name="____" localSheetId="0" hidden="1">[1]TESİSAT!#REF!,[1]TESİSAT!#REF!</definedName>
    <definedName name="____" hidden="1">[1]TESİSAT!#REF!,[1]TESİSAT!#REF!</definedName>
    <definedName name="_______" localSheetId="0" hidden="1">[1]TESİSAT!#REF!,[1]TESİSAT!#REF!</definedName>
    <definedName name="_______" hidden="1">[1]TESİSAT!#REF!,[1]TESİSAT!#REF!</definedName>
    <definedName name="_________" localSheetId="0" hidden="1">[1]TESİSAT!#REF!,[1]TESİSAT!#REF!</definedName>
    <definedName name="_________" hidden="1">[1]TESİSAT!#REF!,[1]TESİSAT!#REF!</definedName>
    <definedName name="_____________________" localSheetId="0" hidden="1">[1]TESİSAT!#REF!,[1]TESİSAT!#REF!</definedName>
    <definedName name="_____________________" hidden="1">[1]TESİSAT!#REF!,[1]TESİSAT!#REF!</definedName>
    <definedName name="_____________________________KA1" localSheetId="0">#REF!</definedName>
    <definedName name="_____________________________KA1">#REF!</definedName>
    <definedName name="_____________________________KA2" localSheetId="0">#REF!</definedName>
    <definedName name="_____________________________KA2">#REF!</definedName>
    <definedName name="_____________________________KA3" localSheetId="0">#REF!</definedName>
    <definedName name="_____________________________KA3">#REF!</definedName>
    <definedName name="_____________________________KA4" localSheetId="0">#REF!</definedName>
    <definedName name="_____________________________KA4">#REF!</definedName>
    <definedName name="_____________________________KA5" localSheetId="0">#REF!</definedName>
    <definedName name="_____________________________KA5">#REF!</definedName>
    <definedName name="_____________________________KA6" localSheetId="0">#REF!</definedName>
    <definedName name="_____________________________KA6">#REF!</definedName>
    <definedName name="_____________________________KK10" localSheetId="0">[1]İCMAL!#REF!</definedName>
    <definedName name="_____________________________KK10">[1]İCMAL!#REF!</definedName>
    <definedName name="_____________________________KK11" localSheetId="0">[1]İCMAL!#REF!</definedName>
    <definedName name="_____________________________KK11">[1]İCMAL!#REF!</definedName>
    <definedName name="_____________________________KK12" localSheetId="0">[1]İCMAL!#REF!</definedName>
    <definedName name="_____________________________KK12">[1]İCMAL!#REF!</definedName>
    <definedName name="_____________________________KK13" localSheetId="0">[1]İCMAL!#REF!</definedName>
    <definedName name="_____________________________KK13">[1]İCMAL!#REF!</definedName>
    <definedName name="_____________________________KK14" localSheetId="0">[1]İCMAL!#REF!</definedName>
    <definedName name="_____________________________KK14">[1]İCMAL!#REF!</definedName>
    <definedName name="_____________________________KK15" localSheetId="0">[1]İCMAL!#REF!</definedName>
    <definedName name="_____________________________KK15">[1]İCMAL!#REF!</definedName>
    <definedName name="_____________________________KK16" localSheetId="0">[1]İCMAL!#REF!</definedName>
    <definedName name="_____________________________KK16">[1]İCMAL!#REF!</definedName>
    <definedName name="_____________________________KK17" localSheetId="0">[1]İCMAL!#REF!</definedName>
    <definedName name="_____________________________KK17">[1]İCMAL!#REF!</definedName>
    <definedName name="_____________________________KK2" localSheetId="0">[1]İCMAL!#REF!</definedName>
    <definedName name="_____________________________KK2">[1]İCMAL!#REF!</definedName>
    <definedName name="_____________________________KK3" localSheetId="0">[1]İCMAL!#REF!</definedName>
    <definedName name="_____________________________KK3">[1]İCMAL!#REF!</definedName>
    <definedName name="_____________________________KK4" localSheetId="0">[1]İCMAL!#REF!</definedName>
    <definedName name="_____________________________KK4">[1]İCMAL!#REF!</definedName>
    <definedName name="_____________________________KK5" localSheetId="0">[1]İCMAL!#REF!</definedName>
    <definedName name="_____________________________KK5">[1]İCMAL!#REF!</definedName>
    <definedName name="_____________________________KK6" localSheetId="0">[1]İCMAL!#REF!</definedName>
    <definedName name="_____________________________KK6">[1]İCMAL!#REF!</definedName>
    <definedName name="_____________________________KK7" localSheetId="0">[1]İCMAL!#REF!</definedName>
    <definedName name="_____________________________KK7">[1]İCMAL!#REF!</definedName>
    <definedName name="_____________________________KK8" localSheetId="0">[1]İCMAL!#REF!</definedName>
    <definedName name="_____________________________KK8">[1]İCMAL!#REF!</definedName>
    <definedName name="_____________________________KK9" localSheetId="0">[1]İCMAL!#REF!</definedName>
    <definedName name="_____________________________KK9">[1]İCMAL!#REF!</definedName>
    <definedName name="___________________IST1" localSheetId="0">#REF!</definedName>
    <definedName name="___________________IST1">#REF!</definedName>
    <definedName name="___________________KA1" localSheetId="0">#REF!</definedName>
    <definedName name="___________________KA1">#REF!</definedName>
    <definedName name="___________________KA2" localSheetId="0">#REF!</definedName>
    <definedName name="___________________KA2">#REF!</definedName>
    <definedName name="___________________KA3" localSheetId="0">#REF!</definedName>
    <definedName name="___________________KA3">#REF!</definedName>
    <definedName name="___________________KA4" localSheetId="0">#REF!</definedName>
    <definedName name="___________________KA4">#REF!</definedName>
    <definedName name="___________________KA5" localSheetId="0">#REF!</definedName>
    <definedName name="___________________KA5">#REF!</definedName>
    <definedName name="___________________KA6" localSheetId="0">#REF!</definedName>
    <definedName name="___________________KA6">#REF!</definedName>
    <definedName name="___________________KK10" localSheetId="0">[1]İCMAL!#REF!</definedName>
    <definedName name="___________________KK10">[1]İCMAL!#REF!</definedName>
    <definedName name="___________________KK11" localSheetId="0">[1]İCMAL!#REF!</definedName>
    <definedName name="___________________KK11">[1]İCMAL!#REF!</definedName>
    <definedName name="___________________KK12" localSheetId="0">[1]İCMAL!#REF!</definedName>
    <definedName name="___________________KK12">[1]İCMAL!#REF!</definedName>
    <definedName name="___________________KK13" localSheetId="0">[1]İCMAL!#REF!</definedName>
    <definedName name="___________________KK13">[1]İCMAL!#REF!</definedName>
    <definedName name="___________________KK14" localSheetId="0">[1]İCMAL!#REF!</definedName>
    <definedName name="___________________KK14">[1]İCMAL!#REF!</definedName>
    <definedName name="___________________KK15" localSheetId="0">[1]İCMAL!#REF!</definedName>
    <definedName name="___________________KK15">[1]İCMAL!#REF!</definedName>
    <definedName name="___________________KK16" localSheetId="0">[1]İCMAL!#REF!</definedName>
    <definedName name="___________________KK16">[1]İCMAL!#REF!</definedName>
    <definedName name="___________________KK17" localSheetId="0">[1]İCMAL!#REF!</definedName>
    <definedName name="___________________KK17">[1]İCMAL!#REF!</definedName>
    <definedName name="___________________KK2" localSheetId="0">[1]İCMAL!#REF!</definedName>
    <definedName name="___________________KK2">[1]İCMAL!#REF!</definedName>
    <definedName name="___________________KK3" localSheetId="0">[1]İCMAL!#REF!</definedName>
    <definedName name="___________________KK3">[1]İCMAL!#REF!</definedName>
    <definedName name="___________________KK4" localSheetId="0">[1]İCMAL!#REF!</definedName>
    <definedName name="___________________KK4">[1]İCMAL!#REF!</definedName>
    <definedName name="___________________KK5" localSheetId="0">[1]İCMAL!#REF!</definedName>
    <definedName name="___________________KK5">[1]İCMAL!#REF!</definedName>
    <definedName name="___________________KK6" localSheetId="0">[1]İCMAL!#REF!</definedName>
    <definedName name="___________________KK6">[1]İCMAL!#REF!</definedName>
    <definedName name="___________________KK7" localSheetId="0">[1]İCMAL!#REF!</definedName>
    <definedName name="___________________KK7">[1]İCMAL!#REF!</definedName>
    <definedName name="___________________KK8" localSheetId="0">[1]İCMAL!#REF!</definedName>
    <definedName name="___________________KK8">[1]İCMAL!#REF!</definedName>
    <definedName name="___________________KK9" localSheetId="0">[1]İCMAL!#REF!</definedName>
    <definedName name="___________________KK9">[1]İCMAL!#REF!</definedName>
    <definedName name="___________________PEY1" localSheetId="0">#REF!</definedName>
    <definedName name="___________________PEY1">#REF!</definedName>
    <definedName name="___________________TEL1" localSheetId="0">#REF!</definedName>
    <definedName name="___________________TEL1">#REF!</definedName>
    <definedName name="_______________KA1" localSheetId="0">#REF!</definedName>
    <definedName name="_______________KA1">#REF!</definedName>
    <definedName name="_______________KA2" localSheetId="0">#REF!</definedName>
    <definedName name="_______________KA2">#REF!</definedName>
    <definedName name="_______________KA3" localSheetId="0">#REF!</definedName>
    <definedName name="_______________KA3">#REF!</definedName>
    <definedName name="_______________KA4" localSheetId="0">#REF!</definedName>
    <definedName name="_______________KA4">#REF!</definedName>
    <definedName name="_______________KA5" localSheetId="0">#REF!</definedName>
    <definedName name="_______________KA5">#REF!</definedName>
    <definedName name="_______________KA6" localSheetId="0">#REF!</definedName>
    <definedName name="_______________KA6">#REF!</definedName>
    <definedName name="_______________KK1" localSheetId="0">#REF!</definedName>
    <definedName name="_______________KK1">#REF!</definedName>
    <definedName name="_______________KK10" localSheetId="0">[1]İCMAL!#REF!</definedName>
    <definedName name="_______________KK10">[1]İCMAL!#REF!</definedName>
    <definedName name="_______________KK11" localSheetId="0">[1]İCMAL!#REF!</definedName>
    <definedName name="_______________KK11">[1]İCMAL!#REF!</definedName>
    <definedName name="_______________KK12" localSheetId="0">[1]İCMAL!#REF!</definedName>
    <definedName name="_______________KK12">[1]İCMAL!#REF!</definedName>
    <definedName name="_______________KK13" localSheetId="0">[1]İCMAL!#REF!</definedName>
    <definedName name="_______________KK13">[1]İCMAL!#REF!</definedName>
    <definedName name="_______________KK14" localSheetId="0">[1]İCMAL!#REF!</definedName>
    <definedName name="_______________KK14">[1]İCMAL!#REF!</definedName>
    <definedName name="_______________KK15" localSheetId="0">[1]İCMAL!#REF!</definedName>
    <definedName name="_______________KK15">[1]İCMAL!#REF!</definedName>
    <definedName name="_______________KK16" localSheetId="0">[1]İCMAL!#REF!</definedName>
    <definedName name="_______________KK16">[1]İCMAL!#REF!</definedName>
    <definedName name="_______________KK17" localSheetId="0">[1]İCMAL!#REF!</definedName>
    <definedName name="_______________KK17">[1]İCMAL!#REF!</definedName>
    <definedName name="_______________KK18" localSheetId="0">#REF!</definedName>
    <definedName name="_______________KK18">#REF!</definedName>
    <definedName name="_______________KK19" localSheetId="0">#REF!</definedName>
    <definedName name="_______________KK19">#REF!</definedName>
    <definedName name="_______________KK2" localSheetId="0">[1]İCMAL!#REF!</definedName>
    <definedName name="_______________KK2">[1]İCMAL!#REF!</definedName>
    <definedName name="_______________KK20" localSheetId="0">#REF!</definedName>
    <definedName name="_______________KK20">#REF!</definedName>
    <definedName name="_______________KK3" localSheetId="0">[1]İCMAL!#REF!</definedName>
    <definedName name="_______________KK3">[1]İCMAL!#REF!</definedName>
    <definedName name="_______________KK4" localSheetId="0">[1]İCMAL!#REF!</definedName>
    <definedName name="_______________KK4">[1]İCMAL!#REF!</definedName>
    <definedName name="_______________KK5" localSheetId="0">[1]İCMAL!#REF!</definedName>
    <definedName name="_______________KK5">[1]İCMAL!#REF!</definedName>
    <definedName name="_______________KK6" localSheetId="0">[1]İCMAL!#REF!</definedName>
    <definedName name="_______________KK6">[1]İCMAL!#REF!</definedName>
    <definedName name="_______________KK7" localSheetId="0">[1]İCMAL!#REF!</definedName>
    <definedName name="_______________KK7">[1]İCMAL!#REF!</definedName>
    <definedName name="_______________KK8" localSheetId="0">[1]İCMAL!#REF!</definedName>
    <definedName name="_______________KK8">[1]İCMAL!#REF!</definedName>
    <definedName name="_______________KK9" localSheetId="0">[1]İCMAL!#REF!</definedName>
    <definedName name="_______________KK9">[1]İCMAL!#REF!</definedName>
    <definedName name="_______________KMA1" localSheetId="0">#REF!</definedName>
    <definedName name="_______________KMA1">#REF!</definedName>
    <definedName name="_______________MA1" localSheetId="0">#REF!</definedName>
    <definedName name="_______________MA1">#REF!</definedName>
    <definedName name="______________IST1" localSheetId="0">#REF!</definedName>
    <definedName name="______________IST1">#REF!</definedName>
    <definedName name="______________KA1" localSheetId="0">#REF!</definedName>
    <definedName name="______________KA1">#REF!</definedName>
    <definedName name="______________KA2" localSheetId="0">#REF!</definedName>
    <definedName name="______________KA2">#REF!</definedName>
    <definedName name="______________KA3" localSheetId="0">#REF!</definedName>
    <definedName name="______________KA3">#REF!</definedName>
    <definedName name="______________KA4" localSheetId="0">#REF!</definedName>
    <definedName name="______________KA4">#REF!</definedName>
    <definedName name="______________KA5" localSheetId="0">#REF!</definedName>
    <definedName name="______________KA5">#REF!</definedName>
    <definedName name="______________KA6" localSheetId="0">#REF!</definedName>
    <definedName name="______________KA6">#REF!</definedName>
    <definedName name="______________KK1" localSheetId="0">#REF!</definedName>
    <definedName name="______________KK1">#REF!</definedName>
    <definedName name="______________KK10" localSheetId="0">[1]İCMAL!#REF!</definedName>
    <definedName name="______________KK10">[1]İCMAL!#REF!</definedName>
    <definedName name="______________KK11" localSheetId="0">[1]İCMAL!#REF!</definedName>
    <definedName name="______________KK11">[1]İCMAL!#REF!</definedName>
    <definedName name="______________KK12" localSheetId="0">[1]İCMAL!#REF!</definedName>
    <definedName name="______________KK12">[1]İCMAL!#REF!</definedName>
    <definedName name="______________KK13" localSheetId="0">[1]İCMAL!#REF!</definedName>
    <definedName name="______________KK13">[1]İCMAL!#REF!</definedName>
    <definedName name="______________KK14" localSheetId="0">[1]İCMAL!#REF!</definedName>
    <definedName name="______________KK14">[1]İCMAL!#REF!</definedName>
    <definedName name="______________KK15" localSheetId="0">[1]İCMAL!#REF!</definedName>
    <definedName name="______________KK15">[1]İCMAL!#REF!</definedName>
    <definedName name="______________KK16" localSheetId="0">[1]İCMAL!#REF!</definedName>
    <definedName name="______________KK16">[1]İCMAL!#REF!</definedName>
    <definedName name="______________KK17" localSheetId="0">[1]İCMAL!#REF!</definedName>
    <definedName name="______________KK17">[1]İCMAL!#REF!</definedName>
    <definedName name="______________KK18" localSheetId="0">#REF!</definedName>
    <definedName name="______________KK18">#REF!</definedName>
    <definedName name="______________KK19" localSheetId="0">#REF!</definedName>
    <definedName name="______________KK19">#REF!</definedName>
    <definedName name="______________KK2" localSheetId="0">[1]İCMAL!#REF!</definedName>
    <definedName name="______________KK2">[1]İCMAL!#REF!</definedName>
    <definedName name="______________KK20" localSheetId="0">#REF!</definedName>
    <definedName name="______________KK20">#REF!</definedName>
    <definedName name="______________KK3" localSheetId="0">[1]İCMAL!#REF!</definedName>
    <definedName name="______________KK3">[1]İCMAL!#REF!</definedName>
    <definedName name="______________KK4" localSheetId="0">[1]İCMAL!#REF!</definedName>
    <definedName name="______________KK4">[1]İCMAL!#REF!</definedName>
    <definedName name="______________KK5" localSheetId="0">[1]İCMAL!#REF!</definedName>
    <definedName name="______________KK5">[1]İCMAL!#REF!</definedName>
    <definedName name="______________KK6" localSheetId="0">[1]İCMAL!#REF!</definedName>
    <definedName name="______________KK6">[1]İCMAL!#REF!</definedName>
    <definedName name="______________KK7" localSheetId="0">[1]İCMAL!#REF!</definedName>
    <definedName name="______________KK7">[1]İCMAL!#REF!</definedName>
    <definedName name="______________KK8" localSheetId="0">[1]İCMAL!#REF!</definedName>
    <definedName name="______________KK8">[1]İCMAL!#REF!</definedName>
    <definedName name="______________KK9" localSheetId="0">[1]İCMAL!#REF!</definedName>
    <definedName name="______________KK9">[1]İCMAL!#REF!</definedName>
    <definedName name="______________KMA1" localSheetId="0">#REF!</definedName>
    <definedName name="______________KMA1">#REF!</definedName>
    <definedName name="______________MA1" localSheetId="0">#REF!</definedName>
    <definedName name="______________MA1">#REF!</definedName>
    <definedName name="______________PEY1" localSheetId="0">#REF!</definedName>
    <definedName name="______________PEY1">#REF!</definedName>
    <definedName name="______________TEL1" localSheetId="0">#REF!</definedName>
    <definedName name="______________TEL1">#REF!</definedName>
    <definedName name="_____________IST1" localSheetId="0">#REF!</definedName>
    <definedName name="_____________IST1">#REF!</definedName>
    <definedName name="_____________KA1" localSheetId="0">#REF!</definedName>
    <definedName name="_____________KA1">#REF!</definedName>
    <definedName name="_____________KA2" localSheetId="0">#REF!</definedName>
    <definedName name="_____________KA2">#REF!</definedName>
    <definedName name="_____________KA3" localSheetId="0">#REF!</definedName>
    <definedName name="_____________KA3">#REF!</definedName>
    <definedName name="_____________KA4" localSheetId="0">#REF!</definedName>
    <definedName name="_____________KA4">#REF!</definedName>
    <definedName name="_____________KA5" localSheetId="0">#REF!</definedName>
    <definedName name="_____________KA5">#REF!</definedName>
    <definedName name="_____________KA6" localSheetId="0">#REF!</definedName>
    <definedName name="_____________KA6">#REF!</definedName>
    <definedName name="_____________KK1" localSheetId="0">#REF!</definedName>
    <definedName name="_____________KK1">#REF!</definedName>
    <definedName name="_____________KK10" localSheetId="0">[1]İCMAL!#REF!</definedName>
    <definedName name="_____________KK10">[1]İCMAL!#REF!</definedName>
    <definedName name="_____________KK11" localSheetId="0">[1]İCMAL!#REF!</definedName>
    <definedName name="_____________KK11">[1]İCMAL!#REF!</definedName>
    <definedName name="_____________KK12" localSheetId="0">[1]İCMAL!#REF!</definedName>
    <definedName name="_____________KK12">[1]İCMAL!#REF!</definedName>
    <definedName name="_____________KK13" localSheetId="0">[1]İCMAL!#REF!</definedName>
    <definedName name="_____________KK13">[1]İCMAL!#REF!</definedName>
    <definedName name="_____________KK14" localSheetId="0">[1]İCMAL!#REF!</definedName>
    <definedName name="_____________KK14">[1]İCMAL!#REF!</definedName>
    <definedName name="_____________KK15" localSheetId="0">[1]İCMAL!#REF!</definedName>
    <definedName name="_____________KK15">[1]İCMAL!#REF!</definedName>
    <definedName name="_____________KK16" localSheetId="0">[1]İCMAL!#REF!</definedName>
    <definedName name="_____________KK16">[1]İCMAL!#REF!</definedName>
    <definedName name="_____________KK17" localSheetId="0">[1]İCMAL!#REF!</definedName>
    <definedName name="_____________KK17">[1]İCMAL!#REF!</definedName>
    <definedName name="_____________KK18" localSheetId="0">#REF!</definedName>
    <definedName name="_____________KK18">#REF!</definedName>
    <definedName name="_____________KK19" localSheetId="0">#REF!</definedName>
    <definedName name="_____________KK19">#REF!</definedName>
    <definedName name="_____________KK2" localSheetId="0">[1]İCMAL!#REF!</definedName>
    <definedName name="_____________KK2">[1]İCMAL!#REF!</definedName>
    <definedName name="_____________KK20" localSheetId="0">#REF!</definedName>
    <definedName name="_____________KK20">#REF!</definedName>
    <definedName name="_____________KK3" localSheetId="0">[1]İCMAL!#REF!</definedName>
    <definedName name="_____________KK3">[1]İCMAL!#REF!</definedName>
    <definedName name="_____________KK4" localSheetId="0">[1]İCMAL!#REF!</definedName>
    <definedName name="_____________KK4">[1]İCMAL!#REF!</definedName>
    <definedName name="_____________KK5" localSheetId="0">[1]İCMAL!#REF!</definedName>
    <definedName name="_____________KK5">[1]İCMAL!#REF!</definedName>
    <definedName name="_____________KK6" localSheetId="0">[1]İCMAL!#REF!</definedName>
    <definedName name="_____________KK6">[1]İCMAL!#REF!</definedName>
    <definedName name="_____________KK7" localSheetId="0">[1]İCMAL!#REF!</definedName>
    <definedName name="_____________KK7">[1]İCMAL!#REF!</definedName>
    <definedName name="_____________KK8" localSheetId="0">[1]İCMAL!#REF!</definedName>
    <definedName name="_____________KK8">[1]İCMAL!#REF!</definedName>
    <definedName name="_____________KK9" localSheetId="0">[1]İCMAL!#REF!</definedName>
    <definedName name="_____________KK9">[1]İCMAL!#REF!</definedName>
    <definedName name="_____________KMA1" localSheetId="0">#REF!</definedName>
    <definedName name="_____________KMA1">#REF!</definedName>
    <definedName name="_____________MA1" localSheetId="0">#REF!</definedName>
    <definedName name="_____________MA1">#REF!</definedName>
    <definedName name="_____________PEY1" localSheetId="0">#REF!</definedName>
    <definedName name="_____________PEY1">#REF!</definedName>
    <definedName name="_____________TEL1" localSheetId="0">#REF!</definedName>
    <definedName name="_____________TEL1">#REF!</definedName>
    <definedName name="____________IST1" localSheetId="0">#REF!</definedName>
    <definedName name="____________IST1">#REF!</definedName>
    <definedName name="____________KA1" localSheetId="0">#REF!</definedName>
    <definedName name="____________KA1">#REF!</definedName>
    <definedName name="____________KA2" localSheetId="0">#REF!</definedName>
    <definedName name="____________KA2">#REF!</definedName>
    <definedName name="____________KA3" localSheetId="0">#REF!</definedName>
    <definedName name="____________KA3">#REF!</definedName>
    <definedName name="____________KA4" localSheetId="0">#REF!</definedName>
    <definedName name="____________KA4">#REF!</definedName>
    <definedName name="____________KA5" localSheetId="0">#REF!</definedName>
    <definedName name="____________KA5">#REF!</definedName>
    <definedName name="____________KA6" localSheetId="0">#REF!</definedName>
    <definedName name="____________KA6">#REF!</definedName>
    <definedName name="____________KK1" localSheetId="0">#REF!</definedName>
    <definedName name="____________KK1">#REF!</definedName>
    <definedName name="____________KK10" localSheetId="0">[1]İCMAL!#REF!</definedName>
    <definedName name="____________KK10">[1]İCMAL!#REF!</definedName>
    <definedName name="____________KK11" localSheetId="0">[1]İCMAL!#REF!</definedName>
    <definedName name="____________KK11">[1]İCMAL!#REF!</definedName>
    <definedName name="____________KK12" localSheetId="0">[1]İCMAL!#REF!</definedName>
    <definedName name="____________KK12">[1]İCMAL!#REF!</definedName>
    <definedName name="____________KK13" localSheetId="0">[1]İCMAL!#REF!</definedName>
    <definedName name="____________KK13">[1]İCMAL!#REF!</definedName>
    <definedName name="____________KK14" localSheetId="0">[1]İCMAL!#REF!</definedName>
    <definedName name="____________KK14">[1]İCMAL!#REF!</definedName>
    <definedName name="____________KK15" localSheetId="0">[1]İCMAL!#REF!</definedName>
    <definedName name="____________KK15">[1]İCMAL!#REF!</definedName>
    <definedName name="____________KK16" localSheetId="0">[1]İCMAL!#REF!</definedName>
    <definedName name="____________KK16">[1]İCMAL!#REF!</definedName>
    <definedName name="____________KK17" localSheetId="0">[1]İCMAL!#REF!</definedName>
    <definedName name="____________KK17">[1]İCMAL!#REF!</definedName>
    <definedName name="____________KK18" localSheetId="0">#REF!</definedName>
    <definedName name="____________KK18">#REF!</definedName>
    <definedName name="____________KK19" localSheetId="0">#REF!</definedName>
    <definedName name="____________KK19">#REF!</definedName>
    <definedName name="____________KK2" localSheetId="0">[1]İCMAL!#REF!</definedName>
    <definedName name="____________KK2">[1]İCMAL!#REF!</definedName>
    <definedName name="____________KK20" localSheetId="0">#REF!</definedName>
    <definedName name="____________KK20">#REF!</definedName>
    <definedName name="____________KK3" localSheetId="0">[1]İCMAL!#REF!</definedName>
    <definedName name="____________KK3">[1]İCMAL!#REF!</definedName>
    <definedName name="____________KK4" localSheetId="0">[1]İCMAL!#REF!</definedName>
    <definedName name="____________KK4">[1]İCMAL!#REF!</definedName>
    <definedName name="____________KK5" localSheetId="0">[1]İCMAL!#REF!</definedName>
    <definedName name="____________KK5">[1]İCMAL!#REF!</definedName>
    <definedName name="____________KK6" localSheetId="0">[1]İCMAL!#REF!</definedName>
    <definedName name="____________KK6">[1]İCMAL!#REF!</definedName>
    <definedName name="____________KK7" localSheetId="0">[1]İCMAL!#REF!</definedName>
    <definedName name="____________KK7">[1]İCMAL!#REF!</definedName>
    <definedName name="____________KK8" localSheetId="0">[1]İCMAL!#REF!</definedName>
    <definedName name="____________KK8">[1]İCMAL!#REF!</definedName>
    <definedName name="____________KK9" localSheetId="0">[1]İCMAL!#REF!</definedName>
    <definedName name="____________KK9">[1]İCMAL!#REF!</definedName>
    <definedName name="____________KMA1" localSheetId="0">#REF!</definedName>
    <definedName name="____________KMA1">#REF!</definedName>
    <definedName name="____________MA1" localSheetId="0">#REF!</definedName>
    <definedName name="____________MA1">#REF!</definedName>
    <definedName name="____________PEY1" localSheetId="0">#REF!</definedName>
    <definedName name="____________PEY1">#REF!</definedName>
    <definedName name="____________TEL1" localSheetId="0">#REF!</definedName>
    <definedName name="____________TEL1">#REF!</definedName>
    <definedName name="___________IST1" localSheetId="0">#REF!</definedName>
    <definedName name="___________IST1">#REF!</definedName>
    <definedName name="___________KA1" localSheetId="0">#REF!</definedName>
    <definedName name="___________KA1">#REF!</definedName>
    <definedName name="___________KA2" localSheetId="0">#REF!</definedName>
    <definedName name="___________KA2">#REF!</definedName>
    <definedName name="___________KA3" localSheetId="0">#REF!</definedName>
    <definedName name="___________KA3">#REF!</definedName>
    <definedName name="___________KA4" localSheetId="0">#REF!</definedName>
    <definedName name="___________KA4">#REF!</definedName>
    <definedName name="___________KA5" localSheetId="0">#REF!</definedName>
    <definedName name="___________KA5">#REF!</definedName>
    <definedName name="___________KA6" localSheetId="0">#REF!</definedName>
    <definedName name="___________KA6">#REF!</definedName>
    <definedName name="___________KK1" localSheetId="0">#REF!</definedName>
    <definedName name="___________KK1">#REF!</definedName>
    <definedName name="___________KK10" localSheetId="0">[1]İCMAL!#REF!</definedName>
    <definedName name="___________KK10">[1]İCMAL!#REF!</definedName>
    <definedName name="___________KK11" localSheetId="0">[1]İCMAL!#REF!</definedName>
    <definedName name="___________KK11">[1]İCMAL!#REF!</definedName>
    <definedName name="___________KK12" localSheetId="0">[1]İCMAL!#REF!</definedName>
    <definedName name="___________KK12">[1]İCMAL!#REF!</definedName>
    <definedName name="___________KK13" localSheetId="0">[1]İCMAL!#REF!</definedName>
    <definedName name="___________KK13">[1]İCMAL!#REF!</definedName>
    <definedName name="___________KK14" localSheetId="0">[1]İCMAL!#REF!</definedName>
    <definedName name="___________KK14">[1]İCMAL!#REF!</definedName>
    <definedName name="___________KK15" localSheetId="0">[1]İCMAL!#REF!</definedName>
    <definedName name="___________KK15">[1]İCMAL!#REF!</definedName>
    <definedName name="___________KK16" localSheetId="0">[1]İCMAL!#REF!</definedName>
    <definedName name="___________KK16">[1]İCMAL!#REF!</definedName>
    <definedName name="___________KK17" localSheetId="0">[1]İCMAL!#REF!</definedName>
    <definedName name="___________KK17">[1]İCMAL!#REF!</definedName>
    <definedName name="___________KK18" localSheetId="0">#REF!</definedName>
    <definedName name="___________KK18">#REF!</definedName>
    <definedName name="___________KK19" localSheetId="0">#REF!</definedName>
    <definedName name="___________KK19">#REF!</definedName>
    <definedName name="___________KK2" localSheetId="0">[1]İCMAL!#REF!</definedName>
    <definedName name="___________KK2">[1]İCMAL!#REF!</definedName>
    <definedName name="___________KK20" localSheetId="0">#REF!</definedName>
    <definedName name="___________KK20">#REF!</definedName>
    <definedName name="___________KK3" localSheetId="0">[1]İCMAL!#REF!</definedName>
    <definedName name="___________KK3">[1]İCMAL!#REF!</definedName>
    <definedName name="___________KK4" localSheetId="0">[1]İCMAL!#REF!</definedName>
    <definedName name="___________KK4">[1]İCMAL!#REF!</definedName>
    <definedName name="___________KK5" localSheetId="0">[1]İCMAL!#REF!</definedName>
    <definedName name="___________KK5">[1]İCMAL!#REF!</definedName>
    <definedName name="___________KK6" localSheetId="0">[1]İCMAL!#REF!</definedName>
    <definedName name="___________KK6">[1]İCMAL!#REF!</definedName>
    <definedName name="___________KK7" localSheetId="0">[1]İCMAL!#REF!</definedName>
    <definedName name="___________KK7">[1]İCMAL!#REF!</definedName>
    <definedName name="___________KK8" localSheetId="0">[1]İCMAL!#REF!</definedName>
    <definedName name="___________KK8">[1]İCMAL!#REF!</definedName>
    <definedName name="___________KK9" localSheetId="0">[1]İCMAL!#REF!</definedName>
    <definedName name="___________KK9">[1]İCMAL!#REF!</definedName>
    <definedName name="___________KMA1" localSheetId="0">#REF!</definedName>
    <definedName name="___________KMA1">#REF!</definedName>
    <definedName name="___________MA1" localSheetId="0">#REF!</definedName>
    <definedName name="___________MA1">#REF!</definedName>
    <definedName name="___________PEY1" localSheetId="0">#REF!</definedName>
    <definedName name="___________PEY1">#REF!</definedName>
    <definedName name="___________TEL1" localSheetId="0">#REF!</definedName>
    <definedName name="___________TEL1">#REF!</definedName>
    <definedName name="__________IST1" localSheetId="0">#REF!</definedName>
    <definedName name="__________IST1">#REF!</definedName>
    <definedName name="__________KA1" localSheetId="0">#REF!</definedName>
    <definedName name="__________KA1">#REF!</definedName>
    <definedName name="__________KA2" localSheetId="0">#REF!</definedName>
    <definedName name="__________KA2">#REF!</definedName>
    <definedName name="__________KA3" localSheetId="0">#REF!</definedName>
    <definedName name="__________KA3">#REF!</definedName>
    <definedName name="__________KA4" localSheetId="0">#REF!</definedName>
    <definedName name="__________KA4">#REF!</definedName>
    <definedName name="__________KA5" localSheetId="0">#REF!</definedName>
    <definedName name="__________KA5">#REF!</definedName>
    <definedName name="__________KA6" localSheetId="0">#REF!</definedName>
    <definedName name="__________KA6">#REF!</definedName>
    <definedName name="__________KK1" localSheetId="0">#REF!</definedName>
    <definedName name="__________KK1">#REF!</definedName>
    <definedName name="__________KK10" localSheetId="0">[1]İCMAL!#REF!</definedName>
    <definedName name="__________KK10">[1]İCMAL!#REF!</definedName>
    <definedName name="__________KK11" localSheetId="0">[1]İCMAL!#REF!</definedName>
    <definedName name="__________KK11">[1]İCMAL!#REF!</definedName>
    <definedName name="__________KK12" localSheetId="0">[1]İCMAL!#REF!</definedName>
    <definedName name="__________KK12">[1]İCMAL!#REF!</definedName>
    <definedName name="__________KK13" localSheetId="0">[1]İCMAL!#REF!</definedName>
    <definedName name="__________KK13">[1]İCMAL!#REF!</definedName>
    <definedName name="__________KK14" localSheetId="0">[1]İCMAL!#REF!</definedName>
    <definedName name="__________KK14">[1]İCMAL!#REF!</definedName>
    <definedName name="__________KK15" localSheetId="0">[1]İCMAL!#REF!</definedName>
    <definedName name="__________KK15">[1]İCMAL!#REF!</definedName>
    <definedName name="__________KK16" localSheetId="0">[1]İCMAL!#REF!</definedName>
    <definedName name="__________KK16">[1]İCMAL!#REF!</definedName>
    <definedName name="__________KK17" localSheetId="0">[1]İCMAL!#REF!</definedName>
    <definedName name="__________KK17">[1]İCMAL!#REF!</definedName>
    <definedName name="__________KK18" localSheetId="0">#REF!</definedName>
    <definedName name="__________KK18">#REF!</definedName>
    <definedName name="__________KK19" localSheetId="0">#REF!</definedName>
    <definedName name="__________KK19">#REF!</definedName>
    <definedName name="__________KK2" localSheetId="0">[1]İCMAL!#REF!</definedName>
    <definedName name="__________KK2">[1]İCMAL!#REF!</definedName>
    <definedName name="__________KK20" localSheetId="0">#REF!</definedName>
    <definedName name="__________KK20">#REF!</definedName>
    <definedName name="__________KK3" localSheetId="0">[1]İCMAL!#REF!</definedName>
    <definedName name="__________KK3">[1]İCMAL!#REF!</definedName>
    <definedName name="__________KK4" localSheetId="0">[1]İCMAL!#REF!</definedName>
    <definedName name="__________KK4">[1]İCMAL!#REF!</definedName>
    <definedName name="__________KK5" localSheetId="0">[1]İCMAL!#REF!</definedName>
    <definedName name="__________KK5">[1]İCMAL!#REF!</definedName>
    <definedName name="__________KK6" localSheetId="0">[1]İCMAL!#REF!</definedName>
    <definedName name="__________KK6">[1]İCMAL!#REF!</definedName>
    <definedName name="__________KK7" localSheetId="0">[1]İCMAL!#REF!</definedName>
    <definedName name="__________KK7">[1]İCMAL!#REF!</definedName>
    <definedName name="__________KK8" localSheetId="0">[1]İCMAL!#REF!</definedName>
    <definedName name="__________KK8">[1]İCMAL!#REF!</definedName>
    <definedName name="__________KK9" localSheetId="0">[1]İCMAL!#REF!</definedName>
    <definedName name="__________KK9">[1]İCMAL!#REF!</definedName>
    <definedName name="__________KMA1" localSheetId="0">#REF!</definedName>
    <definedName name="__________KMA1">#REF!</definedName>
    <definedName name="__________MA1" localSheetId="0">#REF!</definedName>
    <definedName name="__________MA1">#REF!</definedName>
    <definedName name="__________PEY1" localSheetId="0">#REF!</definedName>
    <definedName name="__________PEY1">#REF!</definedName>
    <definedName name="__________TEL1" localSheetId="0">#REF!</definedName>
    <definedName name="__________TEL1">#REF!</definedName>
    <definedName name="_________IST1" localSheetId="0">#REF!</definedName>
    <definedName name="_________IST1">#REF!</definedName>
    <definedName name="_________KA1" localSheetId="0">#REF!</definedName>
    <definedName name="_________KA1">#REF!</definedName>
    <definedName name="_________KA2" localSheetId="0">#REF!</definedName>
    <definedName name="_________KA2">#REF!</definedName>
    <definedName name="_________KA3" localSheetId="0">#REF!</definedName>
    <definedName name="_________KA3">#REF!</definedName>
    <definedName name="_________KA4" localSheetId="0">#REF!</definedName>
    <definedName name="_________KA4">#REF!</definedName>
    <definedName name="_________KA5" localSheetId="0">#REF!</definedName>
    <definedName name="_________KA5">#REF!</definedName>
    <definedName name="_________KA6" localSheetId="0">#REF!</definedName>
    <definedName name="_________KA6">#REF!</definedName>
    <definedName name="_________KK1" localSheetId="0">#REF!</definedName>
    <definedName name="_________KK1">#REF!</definedName>
    <definedName name="_________KK10" localSheetId="0">[1]İCMAL!#REF!</definedName>
    <definedName name="_________KK10">[1]İCMAL!#REF!</definedName>
    <definedName name="_________KK11" localSheetId="0">[1]İCMAL!#REF!</definedName>
    <definedName name="_________KK11">[1]İCMAL!#REF!</definedName>
    <definedName name="_________KK12" localSheetId="0">[1]İCMAL!#REF!</definedName>
    <definedName name="_________KK12">[1]İCMAL!#REF!</definedName>
    <definedName name="_________KK13" localSheetId="0">[1]İCMAL!#REF!</definedName>
    <definedName name="_________KK13">[1]İCMAL!#REF!</definedName>
    <definedName name="_________KK14" localSheetId="0">[1]İCMAL!#REF!</definedName>
    <definedName name="_________KK14">[1]İCMAL!#REF!</definedName>
    <definedName name="_________KK15" localSheetId="0">[1]İCMAL!#REF!</definedName>
    <definedName name="_________KK15">[1]İCMAL!#REF!</definedName>
    <definedName name="_________KK16" localSheetId="0">[1]İCMAL!#REF!</definedName>
    <definedName name="_________KK16">[1]İCMAL!#REF!</definedName>
    <definedName name="_________KK17" localSheetId="0">[1]İCMAL!#REF!</definedName>
    <definedName name="_________KK17">[1]İCMAL!#REF!</definedName>
    <definedName name="_________KK18" localSheetId="0">#REF!</definedName>
    <definedName name="_________KK18">#REF!</definedName>
    <definedName name="_________KK19" localSheetId="0">#REF!</definedName>
    <definedName name="_________KK19">#REF!</definedName>
    <definedName name="_________KK2" localSheetId="0">[1]İCMAL!#REF!</definedName>
    <definedName name="_________KK2">[1]İCMAL!#REF!</definedName>
    <definedName name="_________KK20" localSheetId="0">#REF!</definedName>
    <definedName name="_________KK20">#REF!</definedName>
    <definedName name="_________KK3" localSheetId="0">[1]İCMAL!#REF!</definedName>
    <definedName name="_________KK3">[1]İCMAL!#REF!</definedName>
    <definedName name="_________KK4" localSheetId="0">[1]İCMAL!#REF!</definedName>
    <definedName name="_________KK4">[1]İCMAL!#REF!</definedName>
    <definedName name="_________KK5" localSheetId="0">[1]İCMAL!#REF!</definedName>
    <definedName name="_________KK5">[1]İCMAL!#REF!</definedName>
    <definedName name="_________KK6" localSheetId="0">[1]İCMAL!#REF!</definedName>
    <definedName name="_________KK6">[1]İCMAL!#REF!</definedName>
    <definedName name="_________KK7" localSheetId="0">[1]İCMAL!#REF!</definedName>
    <definedName name="_________KK7">[1]İCMAL!#REF!</definedName>
    <definedName name="_________KK8" localSheetId="0">[1]İCMAL!#REF!</definedName>
    <definedName name="_________KK8">[1]İCMAL!#REF!</definedName>
    <definedName name="_________KK9" localSheetId="0">[1]İCMAL!#REF!</definedName>
    <definedName name="_________KK9">[1]İCMAL!#REF!</definedName>
    <definedName name="_________KMA1" localSheetId="0">#REF!</definedName>
    <definedName name="_________KMA1">#REF!</definedName>
    <definedName name="_________MA1" localSheetId="0">#REF!</definedName>
    <definedName name="_________MA1">#REF!</definedName>
    <definedName name="_________PEY1" localSheetId="0">#REF!</definedName>
    <definedName name="_________PEY1">#REF!</definedName>
    <definedName name="_________TEL1" localSheetId="0">#REF!</definedName>
    <definedName name="_________TEL1">#REF!</definedName>
    <definedName name="________IST1" localSheetId="0">#REF!</definedName>
    <definedName name="________IST1">#REF!</definedName>
    <definedName name="________KA1" localSheetId="0">#REF!</definedName>
    <definedName name="________KA1">#REF!</definedName>
    <definedName name="________KA2" localSheetId="0">#REF!</definedName>
    <definedName name="________KA2">#REF!</definedName>
    <definedName name="________KA3" localSheetId="0">#REF!</definedName>
    <definedName name="________KA3">#REF!</definedName>
    <definedName name="________KA4" localSheetId="0">#REF!</definedName>
    <definedName name="________KA4">#REF!</definedName>
    <definedName name="________KA5" localSheetId="0">#REF!</definedName>
    <definedName name="________KA5">#REF!</definedName>
    <definedName name="________KA6" localSheetId="0">#REF!</definedName>
    <definedName name="________KA6">#REF!</definedName>
    <definedName name="________KK1" localSheetId="0">#REF!</definedName>
    <definedName name="________KK1">#REF!</definedName>
    <definedName name="________KK10" localSheetId="0">[1]İCMAL!#REF!</definedName>
    <definedName name="________KK10">[1]İCMAL!#REF!</definedName>
    <definedName name="________KK11" localSheetId="0">[1]İCMAL!#REF!</definedName>
    <definedName name="________KK11">[1]İCMAL!#REF!</definedName>
    <definedName name="________KK12" localSheetId="0">[1]İCMAL!#REF!</definedName>
    <definedName name="________KK12">[1]İCMAL!#REF!</definedName>
    <definedName name="________KK13" localSheetId="0">[1]İCMAL!#REF!</definedName>
    <definedName name="________KK13">[1]İCMAL!#REF!</definedName>
    <definedName name="________KK14" localSheetId="0">[1]İCMAL!#REF!</definedName>
    <definedName name="________KK14">[1]İCMAL!#REF!</definedName>
    <definedName name="________KK15" localSheetId="0">[1]İCMAL!#REF!</definedName>
    <definedName name="________KK15">[1]İCMAL!#REF!</definedName>
    <definedName name="________KK16" localSheetId="0">[1]İCMAL!#REF!</definedName>
    <definedName name="________KK16">[1]İCMAL!#REF!</definedName>
    <definedName name="________KK17" localSheetId="0">[1]İCMAL!#REF!</definedName>
    <definedName name="________KK17">[1]İCMAL!#REF!</definedName>
    <definedName name="________KK18" localSheetId="0">#REF!</definedName>
    <definedName name="________KK18">#REF!</definedName>
    <definedName name="________KK19" localSheetId="0">#REF!</definedName>
    <definedName name="________KK19">#REF!</definedName>
    <definedName name="________KK2" localSheetId="0">[1]İCMAL!#REF!</definedName>
    <definedName name="________KK2">[1]İCMAL!#REF!</definedName>
    <definedName name="________KK20" localSheetId="0">#REF!</definedName>
    <definedName name="________KK20">#REF!</definedName>
    <definedName name="________KK3" localSheetId="0">[1]İCMAL!#REF!</definedName>
    <definedName name="________KK3">[1]İCMAL!#REF!</definedName>
    <definedName name="________KK4" localSheetId="0">[1]İCMAL!#REF!</definedName>
    <definedName name="________KK4">[1]İCMAL!#REF!</definedName>
    <definedName name="________KK5" localSheetId="0">[1]İCMAL!#REF!</definedName>
    <definedName name="________KK5">[1]İCMAL!#REF!</definedName>
    <definedName name="________KK6" localSheetId="0">[1]İCMAL!#REF!</definedName>
    <definedName name="________KK6">[1]İCMAL!#REF!</definedName>
    <definedName name="________KK7" localSheetId="0">[1]İCMAL!#REF!</definedName>
    <definedName name="________KK7">[1]İCMAL!#REF!</definedName>
    <definedName name="________KK8" localSheetId="0">[1]İCMAL!#REF!</definedName>
    <definedName name="________KK8">[1]İCMAL!#REF!</definedName>
    <definedName name="________KK9" localSheetId="0">[1]İCMAL!#REF!</definedName>
    <definedName name="________KK9">[1]İCMAL!#REF!</definedName>
    <definedName name="________KMA1" localSheetId="0">#REF!</definedName>
    <definedName name="________KMA1">#REF!</definedName>
    <definedName name="________MA1" localSheetId="0">#REF!</definedName>
    <definedName name="________MA1">#REF!</definedName>
    <definedName name="________PEY1" localSheetId="0">#REF!</definedName>
    <definedName name="________PEY1">#REF!</definedName>
    <definedName name="________TEL1" localSheetId="0">#REF!</definedName>
    <definedName name="________TEL1">#REF!</definedName>
    <definedName name="_______IST1" localSheetId="0">#REF!</definedName>
    <definedName name="_______IST1">#REF!</definedName>
    <definedName name="_______KA1" localSheetId="0">#REF!</definedName>
    <definedName name="_______KA1">#REF!</definedName>
    <definedName name="_______KA2" localSheetId="0">#REF!</definedName>
    <definedName name="_______KA2">#REF!</definedName>
    <definedName name="_______KA3" localSheetId="0">#REF!</definedName>
    <definedName name="_______KA3">#REF!</definedName>
    <definedName name="_______KA4" localSheetId="0">#REF!</definedName>
    <definedName name="_______KA4">#REF!</definedName>
    <definedName name="_______KA5" localSheetId="0">#REF!</definedName>
    <definedName name="_______KA5">#REF!</definedName>
    <definedName name="_______KA6" localSheetId="0">#REF!</definedName>
    <definedName name="_______KA6">#REF!</definedName>
    <definedName name="_______KK1" localSheetId="0">#REF!</definedName>
    <definedName name="_______KK1">#REF!</definedName>
    <definedName name="_______KK10" localSheetId="0">[1]İCMAL!#REF!</definedName>
    <definedName name="_______KK10">[1]İCMAL!#REF!</definedName>
    <definedName name="_______KK11" localSheetId="0">[1]İCMAL!#REF!</definedName>
    <definedName name="_______KK11">[1]İCMAL!#REF!</definedName>
    <definedName name="_______KK12" localSheetId="0">[1]İCMAL!#REF!</definedName>
    <definedName name="_______KK12">[1]İCMAL!#REF!</definedName>
    <definedName name="_______KK13" localSheetId="0">[1]İCMAL!#REF!</definedName>
    <definedName name="_______KK13">[1]İCMAL!#REF!</definedName>
    <definedName name="_______KK14" localSheetId="0">[1]İCMAL!#REF!</definedName>
    <definedName name="_______KK14">[1]İCMAL!#REF!</definedName>
    <definedName name="_______KK15" localSheetId="0">[1]İCMAL!#REF!</definedName>
    <definedName name="_______KK15">[1]İCMAL!#REF!</definedName>
    <definedName name="_______KK16" localSheetId="0">[1]İCMAL!#REF!</definedName>
    <definedName name="_______KK16">[1]İCMAL!#REF!</definedName>
    <definedName name="_______KK17" localSheetId="0">[1]İCMAL!#REF!</definedName>
    <definedName name="_______KK17">[1]İCMAL!#REF!</definedName>
    <definedName name="_______KK18" localSheetId="0">#REF!</definedName>
    <definedName name="_______KK18">#REF!</definedName>
    <definedName name="_______KK19" localSheetId="0">#REF!</definedName>
    <definedName name="_______KK19">#REF!</definedName>
    <definedName name="_______KK2" localSheetId="0">[1]İCMAL!#REF!</definedName>
    <definedName name="_______KK2">[1]İCMAL!#REF!</definedName>
    <definedName name="_______KK20" localSheetId="0">#REF!</definedName>
    <definedName name="_______KK20">#REF!</definedName>
    <definedName name="_______KK3" localSheetId="0">[1]İCMAL!#REF!</definedName>
    <definedName name="_______KK3">[1]İCMAL!#REF!</definedName>
    <definedName name="_______KK4" localSheetId="0">[1]İCMAL!#REF!</definedName>
    <definedName name="_______KK4">[1]İCMAL!#REF!</definedName>
    <definedName name="_______KK5" localSheetId="0">[1]İCMAL!#REF!</definedName>
    <definedName name="_______KK5">[1]İCMAL!#REF!</definedName>
    <definedName name="_______KK6" localSheetId="0">[1]İCMAL!#REF!</definedName>
    <definedName name="_______KK6">[1]İCMAL!#REF!</definedName>
    <definedName name="_______KK7" localSheetId="0">[1]İCMAL!#REF!</definedName>
    <definedName name="_______KK7">[1]İCMAL!#REF!</definedName>
    <definedName name="_______KK8" localSheetId="0">[1]İCMAL!#REF!</definedName>
    <definedName name="_______KK8">[1]İCMAL!#REF!</definedName>
    <definedName name="_______KK9" localSheetId="0">[1]İCMAL!#REF!</definedName>
    <definedName name="_______KK9">[1]İCMAL!#REF!</definedName>
    <definedName name="_______KMA1" localSheetId="0">#REF!</definedName>
    <definedName name="_______KMA1">#REF!</definedName>
    <definedName name="_______MA1" localSheetId="0">#REF!</definedName>
    <definedName name="_______MA1">#REF!</definedName>
    <definedName name="_______PEY1" localSheetId="0">#REF!</definedName>
    <definedName name="_______PEY1">#REF!</definedName>
    <definedName name="_______TEL1" localSheetId="0">#REF!</definedName>
    <definedName name="_______TEL1">#REF!</definedName>
    <definedName name="______ab1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___ab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___as1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___as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___IST1" localSheetId="0">#REF!</definedName>
    <definedName name="______IST1">#REF!</definedName>
    <definedName name="______KA1" localSheetId="0">#REF!</definedName>
    <definedName name="______KA1">#REF!</definedName>
    <definedName name="______KA2" localSheetId="0">#REF!</definedName>
    <definedName name="______KA2">#REF!</definedName>
    <definedName name="______KA3" localSheetId="0">#REF!</definedName>
    <definedName name="______KA3">#REF!</definedName>
    <definedName name="______KA4" localSheetId="0">#REF!</definedName>
    <definedName name="______KA4">#REF!</definedName>
    <definedName name="______KA5" localSheetId="0">#REF!</definedName>
    <definedName name="______KA5">#REF!</definedName>
    <definedName name="______KA6" localSheetId="0">#REF!</definedName>
    <definedName name="______KA6">#REF!</definedName>
    <definedName name="______KK1" localSheetId="0">#REF!</definedName>
    <definedName name="______KK1">#REF!</definedName>
    <definedName name="______KK10" localSheetId="0">[1]İCMAL!#REF!</definedName>
    <definedName name="______KK10">[1]İCMAL!#REF!</definedName>
    <definedName name="______KK11" localSheetId="0">[1]İCMAL!#REF!</definedName>
    <definedName name="______KK11">[1]İCMAL!#REF!</definedName>
    <definedName name="______KK12" localSheetId="0">[1]İCMAL!#REF!</definedName>
    <definedName name="______KK12">[1]İCMAL!#REF!</definedName>
    <definedName name="______KK13" localSheetId="0">[1]İCMAL!#REF!</definedName>
    <definedName name="______KK13">[1]İCMAL!#REF!</definedName>
    <definedName name="______KK14" localSheetId="0">[1]İCMAL!#REF!</definedName>
    <definedName name="______KK14">[1]İCMAL!#REF!</definedName>
    <definedName name="______KK15" localSheetId="0">[1]İCMAL!#REF!</definedName>
    <definedName name="______KK15">[1]İCMAL!#REF!</definedName>
    <definedName name="______KK16" localSheetId="0">[1]İCMAL!#REF!</definedName>
    <definedName name="______KK16">[1]İCMAL!#REF!</definedName>
    <definedName name="______KK17" localSheetId="0">[1]İCMAL!#REF!</definedName>
    <definedName name="______KK17">[1]İCMAL!#REF!</definedName>
    <definedName name="______KK18" localSheetId="0">#REF!</definedName>
    <definedName name="______KK18">#REF!</definedName>
    <definedName name="______KK19" localSheetId="0">#REF!</definedName>
    <definedName name="______KK19">#REF!</definedName>
    <definedName name="______KK2" localSheetId="0">[1]İCMAL!#REF!</definedName>
    <definedName name="______KK2">[1]İCMAL!#REF!</definedName>
    <definedName name="______KK20" localSheetId="0">#REF!</definedName>
    <definedName name="______KK20">#REF!</definedName>
    <definedName name="______KK3" localSheetId="0">[1]İCMAL!#REF!</definedName>
    <definedName name="______KK3">[1]İCMAL!#REF!</definedName>
    <definedName name="______KK4" localSheetId="0">[1]İCMAL!#REF!</definedName>
    <definedName name="______KK4">[1]İCMAL!#REF!</definedName>
    <definedName name="______KK5" localSheetId="0">[1]İCMAL!#REF!</definedName>
    <definedName name="______KK5">[1]İCMAL!#REF!</definedName>
    <definedName name="______KK6" localSheetId="0">[1]İCMAL!#REF!</definedName>
    <definedName name="______KK6">[1]İCMAL!#REF!</definedName>
    <definedName name="______KK7" localSheetId="0">[1]İCMAL!#REF!</definedName>
    <definedName name="______KK7">[1]İCMAL!#REF!</definedName>
    <definedName name="______KK8" localSheetId="0">[1]İCMAL!#REF!</definedName>
    <definedName name="______KK8">[1]İCMAL!#REF!</definedName>
    <definedName name="______KK9" localSheetId="0">[1]İCMAL!#REF!</definedName>
    <definedName name="______KK9">[1]İCMAL!#REF!</definedName>
    <definedName name="______KMA1" localSheetId="0">#REF!</definedName>
    <definedName name="______KMA1">#REF!</definedName>
    <definedName name="______MA1" localSheetId="0">#REF!</definedName>
    <definedName name="______MA1">#REF!</definedName>
    <definedName name="______old3" localSheetId="0" hidden="1">{#N/A,#N/A,FALSE,"Summary";#N/A,#N/A,FALSE,"3TJ";#N/A,#N/A,FALSE,"3TN";#N/A,#N/A,FALSE,"3TP";#N/A,#N/A,FALSE,"3SJ";#N/A,#N/A,FALSE,"3CJ";#N/A,#N/A,FALSE,"3CN";#N/A,#N/A,FALSE,"3CP";#N/A,#N/A,FALSE,"3A"}</definedName>
    <definedName name="______old3" hidden="1">{#N/A,#N/A,FALSE,"Summary";#N/A,#N/A,FALSE,"3TJ";#N/A,#N/A,FALSE,"3TN";#N/A,#N/A,FALSE,"3TP";#N/A,#N/A,FALSE,"3SJ";#N/A,#N/A,FALSE,"3CJ";#N/A,#N/A,FALSE,"3CN";#N/A,#N/A,FALSE,"3CP";#N/A,#N/A,FALSE,"3A"}</definedName>
    <definedName name="______old5" localSheetId="0" hidden="1">{#N/A,#N/A,FALSE,"Summary";#N/A,#N/A,FALSE,"3TJ";#N/A,#N/A,FALSE,"3TN";#N/A,#N/A,FALSE,"3TP";#N/A,#N/A,FALSE,"3SJ";#N/A,#N/A,FALSE,"3CJ";#N/A,#N/A,FALSE,"3CN";#N/A,#N/A,FALSE,"3CP";#N/A,#N/A,FALSE,"3A"}</definedName>
    <definedName name="______old5" hidden="1">{#N/A,#N/A,FALSE,"Summary";#N/A,#N/A,FALSE,"3TJ";#N/A,#N/A,FALSE,"3TN";#N/A,#N/A,FALSE,"3TP";#N/A,#N/A,FALSE,"3SJ";#N/A,#N/A,FALSE,"3CJ";#N/A,#N/A,FALSE,"3CN";#N/A,#N/A,FALSE,"3CP";#N/A,#N/A,FALSE,"3A"}</definedName>
    <definedName name="______old7" localSheetId="0" hidden="1">{#N/A,#N/A,FALSE,"Summary";#N/A,#N/A,FALSE,"3TJ";#N/A,#N/A,FALSE,"3TN";#N/A,#N/A,FALSE,"3TP";#N/A,#N/A,FALSE,"3SJ";#N/A,#N/A,FALSE,"3CJ";#N/A,#N/A,FALSE,"3CN";#N/A,#N/A,FALSE,"3CP";#N/A,#N/A,FALSE,"3A"}</definedName>
    <definedName name="______old7" hidden="1">{#N/A,#N/A,FALSE,"Summary";#N/A,#N/A,FALSE,"3TJ";#N/A,#N/A,FALSE,"3TN";#N/A,#N/A,FALSE,"3TP";#N/A,#N/A,FALSE,"3SJ";#N/A,#N/A,FALSE,"3CJ";#N/A,#N/A,FALSE,"3CN";#N/A,#N/A,FALSE,"3CP";#N/A,#N/A,FALSE,"3A"}</definedName>
    <definedName name="______PEY1" localSheetId="0">#REF!</definedName>
    <definedName name="______PEY1">#REF!</definedName>
    <definedName name="______TEL1" localSheetId="0">#REF!</definedName>
    <definedName name="______TEL1">#REF!</definedName>
    <definedName name="_____ab1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__ab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__as1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__as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__IST1" localSheetId="0">#REF!</definedName>
    <definedName name="_____IST1">#REF!</definedName>
    <definedName name="_____KA1" localSheetId="0">#REF!</definedName>
    <definedName name="_____KA1">#REF!</definedName>
    <definedName name="_____KA2" localSheetId="0">#REF!</definedName>
    <definedName name="_____KA2">#REF!</definedName>
    <definedName name="_____KA3" localSheetId="0">#REF!</definedName>
    <definedName name="_____KA3">#REF!</definedName>
    <definedName name="_____KA4" localSheetId="0">#REF!</definedName>
    <definedName name="_____KA4">#REF!</definedName>
    <definedName name="_____KA5" localSheetId="0">#REF!</definedName>
    <definedName name="_____KA5">#REF!</definedName>
    <definedName name="_____KA6" localSheetId="0">#REF!</definedName>
    <definedName name="_____KA6">#REF!</definedName>
    <definedName name="_____KK1" localSheetId="0">#REF!</definedName>
    <definedName name="_____KK1">#REF!</definedName>
    <definedName name="_____KK10" localSheetId="0">[1]İCMAL!#REF!</definedName>
    <definedName name="_____KK10">[1]İCMAL!#REF!</definedName>
    <definedName name="_____KK11" localSheetId="0">[1]İCMAL!#REF!</definedName>
    <definedName name="_____KK11">[1]İCMAL!#REF!</definedName>
    <definedName name="_____KK12" localSheetId="0">[1]İCMAL!#REF!</definedName>
    <definedName name="_____KK12">[1]İCMAL!#REF!</definedName>
    <definedName name="_____KK13" localSheetId="0">[1]İCMAL!#REF!</definedName>
    <definedName name="_____KK13">[1]İCMAL!#REF!</definedName>
    <definedName name="_____KK14" localSheetId="0">[1]İCMAL!#REF!</definedName>
    <definedName name="_____KK14">[1]İCMAL!#REF!</definedName>
    <definedName name="_____KK15" localSheetId="0">[1]İCMAL!#REF!</definedName>
    <definedName name="_____KK15">[1]İCMAL!#REF!</definedName>
    <definedName name="_____KK16" localSheetId="0">[1]İCMAL!#REF!</definedName>
    <definedName name="_____KK16">[1]İCMAL!#REF!</definedName>
    <definedName name="_____KK17" localSheetId="0">[1]İCMAL!#REF!</definedName>
    <definedName name="_____KK17">[1]İCMAL!#REF!</definedName>
    <definedName name="_____KK18" localSheetId="0">#REF!</definedName>
    <definedName name="_____KK18">#REF!</definedName>
    <definedName name="_____KK19" localSheetId="0">#REF!</definedName>
    <definedName name="_____KK19">#REF!</definedName>
    <definedName name="_____KK2" localSheetId="0">[1]İCMAL!#REF!</definedName>
    <definedName name="_____KK2">[1]İCMAL!#REF!</definedName>
    <definedName name="_____KK20" localSheetId="0">#REF!</definedName>
    <definedName name="_____KK20">#REF!</definedName>
    <definedName name="_____KK3" localSheetId="0">[1]İCMAL!#REF!</definedName>
    <definedName name="_____KK3">[1]İCMAL!#REF!</definedName>
    <definedName name="_____KK4" localSheetId="0">[1]İCMAL!#REF!</definedName>
    <definedName name="_____KK4">[1]İCMAL!#REF!</definedName>
    <definedName name="_____KK5" localSheetId="0">[1]İCMAL!#REF!</definedName>
    <definedName name="_____KK5">[1]İCMAL!#REF!</definedName>
    <definedName name="_____KK6" localSheetId="0">[1]İCMAL!#REF!</definedName>
    <definedName name="_____KK6">[1]İCMAL!#REF!</definedName>
    <definedName name="_____KK7" localSheetId="0">[1]İCMAL!#REF!</definedName>
    <definedName name="_____KK7">[1]İCMAL!#REF!</definedName>
    <definedName name="_____KK8" localSheetId="0">[1]İCMAL!#REF!</definedName>
    <definedName name="_____KK8">[1]İCMAL!#REF!</definedName>
    <definedName name="_____KK9" localSheetId="0">[1]İCMAL!#REF!</definedName>
    <definedName name="_____KK9">[1]İCMAL!#REF!</definedName>
    <definedName name="_____KMA1" localSheetId="0">#REF!</definedName>
    <definedName name="_____KMA1">#REF!</definedName>
    <definedName name="_____MA1" localSheetId="0">#REF!</definedName>
    <definedName name="_____MA1">#REF!</definedName>
    <definedName name="_____old3" localSheetId="0" hidden="1">{#N/A,#N/A,FALSE,"Summary";#N/A,#N/A,FALSE,"3TJ";#N/A,#N/A,FALSE,"3TN";#N/A,#N/A,FALSE,"3TP";#N/A,#N/A,FALSE,"3SJ";#N/A,#N/A,FALSE,"3CJ";#N/A,#N/A,FALSE,"3CN";#N/A,#N/A,FALSE,"3CP";#N/A,#N/A,FALSE,"3A"}</definedName>
    <definedName name="_____old3" hidden="1">{#N/A,#N/A,FALSE,"Summary";#N/A,#N/A,FALSE,"3TJ";#N/A,#N/A,FALSE,"3TN";#N/A,#N/A,FALSE,"3TP";#N/A,#N/A,FALSE,"3SJ";#N/A,#N/A,FALSE,"3CJ";#N/A,#N/A,FALSE,"3CN";#N/A,#N/A,FALSE,"3CP";#N/A,#N/A,FALSE,"3A"}</definedName>
    <definedName name="_____old5" localSheetId="0" hidden="1">{#N/A,#N/A,FALSE,"Summary";#N/A,#N/A,FALSE,"3TJ";#N/A,#N/A,FALSE,"3TN";#N/A,#N/A,FALSE,"3TP";#N/A,#N/A,FALSE,"3SJ";#N/A,#N/A,FALSE,"3CJ";#N/A,#N/A,FALSE,"3CN";#N/A,#N/A,FALSE,"3CP";#N/A,#N/A,FALSE,"3A"}</definedName>
    <definedName name="_____old5" hidden="1">{#N/A,#N/A,FALSE,"Summary";#N/A,#N/A,FALSE,"3TJ";#N/A,#N/A,FALSE,"3TN";#N/A,#N/A,FALSE,"3TP";#N/A,#N/A,FALSE,"3SJ";#N/A,#N/A,FALSE,"3CJ";#N/A,#N/A,FALSE,"3CN";#N/A,#N/A,FALSE,"3CP";#N/A,#N/A,FALSE,"3A"}</definedName>
    <definedName name="_____old7" localSheetId="0" hidden="1">{#N/A,#N/A,FALSE,"Summary";#N/A,#N/A,FALSE,"3TJ";#N/A,#N/A,FALSE,"3TN";#N/A,#N/A,FALSE,"3TP";#N/A,#N/A,FALSE,"3SJ";#N/A,#N/A,FALSE,"3CJ";#N/A,#N/A,FALSE,"3CN";#N/A,#N/A,FALSE,"3CP";#N/A,#N/A,FALSE,"3A"}</definedName>
    <definedName name="_____old7" hidden="1">{#N/A,#N/A,FALSE,"Summary";#N/A,#N/A,FALSE,"3TJ";#N/A,#N/A,FALSE,"3TN";#N/A,#N/A,FALSE,"3TP";#N/A,#N/A,FALSE,"3SJ";#N/A,#N/A,FALSE,"3CJ";#N/A,#N/A,FALSE,"3CN";#N/A,#N/A,FALSE,"3CP";#N/A,#N/A,FALSE,"3A"}</definedName>
    <definedName name="_____PEY1" localSheetId="0">#REF!</definedName>
    <definedName name="_____PEY1">#REF!</definedName>
    <definedName name="_____TEL1" localSheetId="0">#REF!</definedName>
    <definedName name="_____TEL1">#REF!</definedName>
    <definedName name="____ab1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_ab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_as1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_as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_IST1" localSheetId="0">#REF!</definedName>
    <definedName name="____IST1">#REF!</definedName>
    <definedName name="____KA1" localSheetId="0">#REF!</definedName>
    <definedName name="____KA1">#REF!</definedName>
    <definedName name="____KA2" localSheetId="0">#REF!</definedName>
    <definedName name="____KA2">#REF!</definedName>
    <definedName name="____KA3" localSheetId="0">#REF!</definedName>
    <definedName name="____KA3">#REF!</definedName>
    <definedName name="____KA4" localSheetId="0">#REF!</definedName>
    <definedName name="____KA4">#REF!</definedName>
    <definedName name="____KA5" localSheetId="0">#REF!</definedName>
    <definedName name="____KA5">#REF!</definedName>
    <definedName name="____KA6" localSheetId="0">#REF!</definedName>
    <definedName name="____KA6">#REF!</definedName>
    <definedName name="____KK1" localSheetId="0">#REF!</definedName>
    <definedName name="____KK1">#REF!</definedName>
    <definedName name="____KK10" localSheetId="0">[1]İCMAL!#REF!</definedName>
    <definedName name="____KK10">[1]İCMAL!#REF!</definedName>
    <definedName name="____KK11" localSheetId="0">[1]İCMAL!#REF!</definedName>
    <definedName name="____KK11">[1]İCMAL!#REF!</definedName>
    <definedName name="____KK12" localSheetId="0">[1]İCMAL!#REF!</definedName>
    <definedName name="____KK12">[1]İCMAL!#REF!</definedName>
    <definedName name="____KK13" localSheetId="0">[1]İCMAL!#REF!</definedName>
    <definedName name="____KK13">[1]İCMAL!#REF!</definedName>
    <definedName name="____KK14" localSheetId="0">[1]İCMAL!#REF!</definedName>
    <definedName name="____KK14">[1]İCMAL!#REF!</definedName>
    <definedName name="____KK15" localSheetId="0">[1]İCMAL!#REF!</definedName>
    <definedName name="____KK15">[1]İCMAL!#REF!</definedName>
    <definedName name="____KK16" localSheetId="0">[1]İCMAL!#REF!</definedName>
    <definedName name="____KK16">[1]İCMAL!#REF!</definedName>
    <definedName name="____KK17" localSheetId="0">[1]İCMAL!#REF!</definedName>
    <definedName name="____KK17">[1]İCMAL!#REF!</definedName>
    <definedName name="____KK18" localSheetId="0">#REF!</definedName>
    <definedName name="____KK18">#REF!</definedName>
    <definedName name="____KK19" localSheetId="0">#REF!</definedName>
    <definedName name="____KK19">#REF!</definedName>
    <definedName name="____KK2" localSheetId="0">[1]İCMAL!#REF!</definedName>
    <definedName name="____KK2">[1]İCMAL!#REF!</definedName>
    <definedName name="____KK20" localSheetId="0">#REF!</definedName>
    <definedName name="____KK20">#REF!</definedName>
    <definedName name="____KK3" localSheetId="0">[1]İCMAL!#REF!</definedName>
    <definedName name="____KK3">[1]İCMAL!#REF!</definedName>
    <definedName name="____KK4" localSheetId="0">[1]İCMAL!#REF!</definedName>
    <definedName name="____KK4">[1]İCMAL!#REF!</definedName>
    <definedName name="____KK5" localSheetId="0">[1]İCMAL!#REF!</definedName>
    <definedName name="____KK5">[1]İCMAL!#REF!</definedName>
    <definedName name="____KK6" localSheetId="0">[1]İCMAL!#REF!</definedName>
    <definedName name="____KK6">[1]İCMAL!#REF!</definedName>
    <definedName name="____KK7" localSheetId="0">[1]İCMAL!#REF!</definedName>
    <definedName name="____KK7">[1]İCMAL!#REF!</definedName>
    <definedName name="____KK8" localSheetId="0">[1]İCMAL!#REF!</definedName>
    <definedName name="____KK8">[1]İCMAL!#REF!</definedName>
    <definedName name="____KK9" localSheetId="0">[1]İCMAL!#REF!</definedName>
    <definedName name="____KK9">[1]İCMAL!#REF!</definedName>
    <definedName name="____KMA1" localSheetId="0">#REF!</definedName>
    <definedName name="____KMA1">#REF!</definedName>
    <definedName name="____MA1" localSheetId="0">#REF!</definedName>
    <definedName name="____MA1">#REF!</definedName>
    <definedName name="____old3" localSheetId="0" hidden="1">{#N/A,#N/A,FALSE,"Summary";#N/A,#N/A,FALSE,"3TJ";#N/A,#N/A,FALSE,"3TN";#N/A,#N/A,FALSE,"3TP";#N/A,#N/A,FALSE,"3SJ";#N/A,#N/A,FALSE,"3CJ";#N/A,#N/A,FALSE,"3CN";#N/A,#N/A,FALSE,"3CP";#N/A,#N/A,FALSE,"3A"}</definedName>
    <definedName name="____old3" hidden="1">{#N/A,#N/A,FALSE,"Summary";#N/A,#N/A,FALSE,"3TJ";#N/A,#N/A,FALSE,"3TN";#N/A,#N/A,FALSE,"3TP";#N/A,#N/A,FALSE,"3SJ";#N/A,#N/A,FALSE,"3CJ";#N/A,#N/A,FALSE,"3CN";#N/A,#N/A,FALSE,"3CP";#N/A,#N/A,FALSE,"3A"}</definedName>
    <definedName name="____old5" localSheetId="0" hidden="1">{#N/A,#N/A,FALSE,"Summary";#N/A,#N/A,FALSE,"3TJ";#N/A,#N/A,FALSE,"3TN";#N/A,#N/A,FALSE,"3TP";#N/A,#N/A,FALSE,"3SJ";#N/A,#N/A,FALSE,"3CJ";#N/A,#N/A,FALSE,"3CN";#N/A,#N/A,FALSE,"3CP";#N/A,#N/A,FALSE,"3A"}</definedName>
    <definedName name="____old5" hidden="1">{#N/A,#N/A,FALSE,"Summary";#N/A,#N/A,FALSE,"3TJ";#N/A,#N/A,FALSE,"3TN";#N/A,#N/A,FALSE,"3TP";#N/A,#N/A,FALSE,"3SJ";#N/A,#N/A,FALSE,"3CJ";#N/A,#N/A,FALSE,"3CN";#N/A,#N/A,FALSE,"3CP";#N/A,#N/A,FALSE,"3A"}</definedName>
    <definedName name="____old7" localSheetId="0" hidden="1">{#N/A,#N/A,FALSE,"Summary";#N/A,#N/A,FALSE,"3TJ";#N/A,#N/A,FALSE,"3TN";#N/A,#N/A,FALSE,"3TP";#N/A,#N/A,FALSE,"3SJ";#N/A,#N/A,FALSE,"3CJ";#N/A,#N/A,FALSE,"3CN";#N/A,#N/A,FALSE,"3CP";#N/A,#N/A,FALSE,"3A"}</definedName>
    <definedName name="____old7" hidden="1">{#N/A,#N/A,FALSE,"Summary";#N/A,#N/A,FALSE,"3TJ";#N/A,#N/A,FALSE,"3TN";#N/A,#N/A,FALSE,"3TP";#N/A,#N/A,FALSE,"3SJ";#N/A,#N/A,FALSE,"3CJ";#N/A,#N/A,FALSE,"3CN";#N/A,#N/A,FALSE,"3CP";#N/A,#N/A,FALSE,"3A"}</definedName>
    <definedName name="____PEY1" localSheetId="0">#REF!</definedName>
    <definedName name="____PEY1">#REF!</definedName>
    <definedName name="____TEL1" localSheetId="0">#REF!</definedName>
    <definedName name="____TEL1">#REF!</definedName>
    <definedName name="___AAA2" localSheetId="0">#REF!</definedName>
    <definedName name="___AAA2">#REF!</definedName>
    <definedName name="___ab1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b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s1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s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IST1" localSheetId="0">#REF!</definedName>
    <definedName name="___IST1">#REF!</definedName>
    <definedName name="___KA1" localSheetId="0">#REF!</definedName>
    <definedName name="___KA1">#REF!</definedName>
    <definedName name="___KA2" localSheetId="0">#REF!</definedName>
    <definedName name="___KA2">#REF!</definedName>
    <definedName name="___KA3" localSheetId="0">#REF!</definedName>
    <definedName name="___KA3">#REF!</definedName>
    <definedName name="___KA4" localSheetId="0">#REF!</definedName>
    <definedName name="___KA4">#REF!</definedName>
    <definedName name="___KA5" localSheetId="0">#REF!</definedName>
    <definedName name="___KA5">#REF!</definedName>
    <definedName name="___KA6" localSheetId="0">#REF!</definedName>
    <definedName name="___KA6">#REF!</definedName>
    <definedName name="___KK1" localSheetId="0">#REF!</definedName>
    <definedName name="___KK1">#REF!</definedName>
    <definedName name="___KK10" localSheetId="0">[1]İCMAL!#REF!</definedName>
    <definedName name="___KK10">[1]İCMAL!#REF!</definedName>
    <definedName name="___KK11" localSheetId="0">[1]İCMAL!#REF!</definedName>
    <definedName name="___KK11">[1]İCMAL!#REF!</definedName>
    <definedName name="___KK12" localSheetId="0">[1]İCMAL!#REF!</definedName>
    <definedName name="___KK12">[1]İCMAL!#REF!</definedName>
    <definedName name="___KK13" localSheetId="0">[1]İCMAL!#REF!</definedName>
    <definedName name="___KK13">[1]İCMAL!#REF!</definedName>
    <definedName name="___KK14" localSheetId="0">[1]İCMAL!#REF!</definedName>
    <definedName name="___KK14">[1]İCMAL!#REF!</definedName>
    <definedName name="___KK15" localSheetId="0">[1]İCMAL!#REF!</definedName>
    <definedName name="___KK15">[1]İCMAL!#REF!</definedName>
    <definedName name="___KK16" localSheetId="0">[1]İCMAL!#REF!</definedName>
    <definedName name="___KK16">[1]İCMAL!#REF!</definedName>
    <definedName name="___KK17" localSheetId="0">[1]İCMAL!#REF!</definedName>
    <definedName name="___KK17">[1]İCMAL!#REF!</definedName>
    <definedName name="___KK18" localSheetId="0">#REF!</definedName>
    <definedName name="___KK18">#REF!</definedName>
    <definedName name="___KK19" localSheetId="0">#REF!</definedName>
    <definedName name="___KK19">#REF!</definedName>
    <definedName name="___KK2" localSheetId="0">[1]İCMAL!#REF!</definedName>
    <definedName name="___KK2">[1]İCMAL!#REF!</definedName>
    <definedName name="___KK20" localSheetId="0">#REF!</definedName>
    <definedName name="___KK20">#REF!</definedName>
    <definedName name="___KK3" localSheetId="0">[1]İCMAL!#REF!</definedName>
    <definedName name="___KK3">[1]İCMAL!#REF!</definedName>
    <definedName name="___KK4" localSheetId="0">[1]İCMAL!#REF!</definedName>
    <definedName name="___KK4">[1]İCMAL!#REF!</definedName>
    <definedName name="___KK5" localSheetId="0">[1]İCMAL!#REF!</definedName>
    <definedName name="___KK5">[1]İCMAL!#REF!</definedName>
    <definedName name="___KK6" localSheetId="0">[1]İCMAL!#REF!</definedName>
    <definedName name="___KK6">[1]İCMAL!#REF!</definedName>
    <definedName name="___KK7" localSheetId="0">[1]İCMAL!#REF!</definedName>
    <definedName name="___KK7">[1]İCMAL!#REF!</definedName>
    <definedName name="___KK8" localSheetId="0">[1]İCMAL!#REF!</definedName>
    <definedName name="___KK8">[1]İCMAL!#REF!</definedName>
    <definedName name="___KK9" localSheetId="0">[1]İCMAL!#REF!</definedName>
    <definedName name="___KK9">[1]İCMAL!#REF!</definedName>
    <definedName name="___KMA1" localSheetId="0">#REF!</definedName>
    <definedName name="___KMA1">#REF!</definedName>
    <definedName name="___MA1" localSheetId="0">#REF!</definedName>
    <definedName name="___MA1">#REF!</definedName>
    <definedName name="___old3" localSheetId="0" hidden="1">{#N/A,#N/A,FALSE,"Summary";#N/A,#N/A,FALSE,"3TJ";#N/A,#N/A,FALSE,"3TN";#N/A,#N/A,FALSE,"3TP";#N/A,#N/A,FALSE,"3SJ";#N/A,#N/A,FALSE,"3CJ";#N/A,#N/A,FALSE,"3CN";#N/A,#N/A,FALSE,"3CP";#N/A,#N/A,FALSE,"3A"}</definedName>
    <definedName name="___old3" hidden="1">{#N/A,#N/A,FALSE,"Summary";#N/A,#N/A,FALSE,"3TJ";#N/A,#N/A,FALSE,"3TN";#N/A,#N/A,FALSE,"3TP";#N/A,#N/A,FALSE,"3SJ";#N/A,#N/A,FALSE,"3CJ";#N/A,#N/A,FALSE,"3CN";#N/A,#N/A,FALSE,"3CP";#N/A,#N/A,FALSE,"3A"}</definedName>
    <definedName name="___old5" localSheetId="0" hidden="1">{#N/A,#N/A,FALSE,"Summary";#N/A,#N/A,FALSE,"3TJ";#N/A,#N/A,FALSE,"3TN";#N/A,#N/A,FALSE,"3TP";#N/A,#N/A,FALSE,"3SJ";#N/A,#N/A,FALSE,"3CJ";#N/A,#N/A,FALSE,"3CN";#N/A,#N/A,FALSE,"3CP";#N/A,#N/A,FALSE,"3A"}</definedName>
    <definedName name="___old5" hidden="1">{#N/A,#N/A,FALSE,"Summary";#N/A,#N/A,FALSE,"3TJ";#N/A,#N/A,FALSE,"3TN";#N/A,#N/A,FALSE,"3TP";#N/A,#N/A,FALSE,"3SJ";#N/A,#N/A,FALSE,"3CJ";#N/A,#N/A,FALSE,"3CN";#N/A,#N/A,FALSE,"3CP";#N/A,#N/A,FALSE,"3A"}</definedName>
    <definedName name="___old7" localSheetId="0" hidden="1">{#N/A,#N/A,FALSE,"Summary";#N/A,#N/A,FALSE,"3TJ";#N/A,#N/A,FALSE,"3TN";#N/A,#N/A,FALSE,"3TP";#N/A,#N/A,FALSE,"3SJ";#N/A,#N/A,FALSE,"3CJ";#N/A,#N/A,FALSE,"3CN";#N/A,#N/A,FALSE,"3CP";#N/A,#N/A,FALSE,"3A"}</definedName>
    <definedName name="___old7" hidden="1">{#N/A,#N/A,FALSE,"Summary";#N/A,#N/A,FALSE,"3TJ";#N/A,#N/A,FALSE,"3TN";#N/A,#N/A,FALSE,"3TP";#N/A,#N/A,FALSE,"3SJ";#N/A,#N/A,FALSE,"3CJ";#N/A,#N/A,FALSE,"3CN";#N/A,#N/A,FALSE,"3CP";#N/A,#N/A,FALSE,"3A"}</definedName>
    <definedName name="___PEY1" localSheetId="0">#REF!</definedName>
    <definedName name="___PEY1">#REF!</definedName>
    <definedName name="___TEL1" localSheetId="0">#REF!</definedName>
    <definedName name="___TEL1">#REF!</definedName>
    <definedName name="__123Graph_A" hidden="1">'[2]TABLO-3'!$B$4:$B$4</definedName>
    <definedName name="__123Graph_B" hidden="1">'[2]TABLO-3'!$B$5:$B$5</definedName>
    <definedName name="__123Graph_C" hidden="1">'[2]TABLO-3'!$B$6:$B$6</definedName>
    <definedName name="__123Graph_D" hidden="1">'[2]TABLO-3'!$B$7:$B$7</definedName>
    <definedName name="__123Graph_E" hidden="1">'[2]TABLO-3'!$B$8:$B$8</definedName>
    <definedName name="__123Graph_X" hidden="1">'[2]TABLO-3'!$A$4:$A$8</definedName>
    <definedName name="__18_0___.0solv" localSheetId="0" hidden="1">[1]TESİSAT!#REF!,[1]TESİSAT!#REF!</definedName>
    <definedName name="__18_0___.0solv" hidden="1">[1]TESİSAT!#REF!,[1]TESİSAT!#REF!</definedName>
    <definedName name="__AAA2" localSheetId="0">#REF!</definedName>
    <definedName name="__AAA2">#REF!</definedName>
    <definedName name="__ab1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b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IST1" localSheetId="0">#REF!</definedName>
    <definedName name="__IST1">#REF!</definedName>
    <definedName name="__KA1" localSheetId="0">#REF!</definedName>
    <definedName name="__KA1">#REF!</definedName>
    <definedName name="__KA2" localSheetId="0">#REF!</definedName>
    <definedName name="__KA2">#REF!</definedName>
    <definedName name="__KA3" localSheetId="0">#REF!</definedName>
    <definedName name="__KA3">#REF!</definedName>
    <definedName name="__KA4" localSheetId="0">#REF!</definedName>
    <definedName name="__KA4">#REF!</definedName>
    <definedName name="__KA5" localSheetId="0">#REF!</definedName>
    <definedName name="__KA5">#REF!</definedName>
    <definedName name="__KA6" localSheetId="0">#REF!</definedName>
    <definedName name="__KA6">#REF!</definedName>
    <definedName name="__KK1" localSheetId="0">#REF!</definedName>
    <definedName name="__KK1">#REF!</definedName>
    <definedName name="__KK10" localSheetId="0">[1]İCMAL!#REF!</definedName>
    <definedName name="__KK10">[1]İCMAL!#REF!</definedName>
    <definedName name="__KK11" localSheetId="0">[1]İCMAL!#REF!</definedName>
    <definedName name="__KK11">[1]İCMAL!#REF!</definedName>
    <definedName name="__KK12" localSheetId="0">[1]İCMAL!#REF!</definedName>
    <definedName name="__KK12">[1]İCMAL!#REF!</definedName>
    <definedName name="__KK13" localSheetId="0">[1]İCMAL!#REF!</definedName>
    <definedName name="__KK13">[1]İCMAL!#REF!</definedName>
    <definedName name="__KK14" localSheetId="0">[1]İCMAL!#REF!</definedName>
    <definedName name="__KK14">[1]İCMAL!#REF!</definedName>
    <definedName name="__KK15" localSheetId="0">[1]İCMAL!#REF!</definedName>
    <definedName name="__KK15">[1]İCMAL!#REF!</definedName>
    <definedName name="__KK16" localSheetId="0">[1]İCMAL!#REF!</definedName>
    <definedName name="__KK16">[1]İCMAL!#REF!</definedName>
    <definedName name="__KK17" localSheetId="0">[1]İCMAL!#REF!</definedName>
    <definedName name="__KK17">[1]İCMAL!#REF!</definedName>
    <definedName name="__KK18" localSheetId="0">#REF!</definedName>
    <definedName name="__KK18">#REF!</definedName>
    <definedName name="__KK19" localSheetId="0">#REF!</definedName>
    <definedName name="__KK19">#REF!</definedName>
    <definedName name="__KK2" localSheetId="0">[1]İCMAL!#REF!</definedName>
    <definedName name="__KK2">[1]İCMAL!#REF!</definedName>
    <definedName name="__KK20" localSheetId="0">#REF!</definedName>
    <definedName name="__KK20">#REF!</definedName>
    <definedName name="__KK3" localSheetId="0">[1]İCMAL!#REF!</definedName>
    <definedName name="__KK3">[1]İCMAL!#REF!</definedName>
    <definedName name="__KK4" localSheetId="0">[1]İCMAL!#REF!</definedName>
    <definedName name="__KK4">[1]İCMAL!#REF!</definedName>
    <definedName name="__KK5" localSheetId="0">[1]İCMAL!#REF!</definedName>
    <definedName name="__KK5">[1]İCMAL!#REF!</definedName>
    <definedName name="__KK6" localSheetId="0">[1]İCMAL!#REF!</definedName>
    <definedName name="__KK6">[1]İCMAL!#REF!</definedName>
    <definedName name="__KK7" localSheetId="0">[1]İCMAL!#REF!</definedName>
    <definedName name="__KK7">[1]İCMAL!#REF!</definedName>
    <definedName name="__KK8" localSheetId="0">[1]İCMAL!#REF!</definedName>
    <definedName name="__KK8">[1]İCMAL!#REF!</definedName>
    <definedName name="__KK9" localSheetId="0">[1]İCMAL!#REF!</definedName>
    <definedName name="__KK9">[1]İCMAL!#REF!</definedName>
    <definedName name="__KMA1" localSheetId="0">#REF!</definedName>
    <definedName name="__KMA1">#REF!</definedName>
    <definedName name="__MA1" localSheetId="0">#REF!</definedName>
    <definedName name="__MA1">#REF!</definedName>
    <definedName name="__old3" localSheetId="0" hidden="1">{#N/A,#N/A,FALSE,"Summary";#N/A,#N/A,FALSE,"3TJ";#N/A,#N/A,FALSE,"3TN";#N/A,#N/A,FALSE,"3TP";#N/A,#N/A,FALSE,"3SJ";#N/A,#N/A,FALSE,"3CJ";#N/A,#N/A,FALSE,"3CN";#N/A,#N/A,FALSE,"3CP";#N/A,#N/A,FALSE,"3A"}</definedName>
    <definedName name="__old3" hidden="1">{#N/A,#N/A,FALSE,"Summary";#N/A,#N/A,FALSE,"3TJ";#N/A,#N/A,FALSE,"3TN";#N/A,#N/A,FALSE,"3TP";#N/A,#N/A,FALSE,"3SJ";#N/A,#N/A,FALSE,"3CJ";#N/A,#N/A,FALSE,"3CN";#N/A,#N/A,FALSE,"3CP";#N/A,#N/A,FALSE,"3A"}</definedName>
    <definedName name="__old5" localSheetId="0" hidden="1">{#N/A,#N/A,FALSE,"Summary";#N/A,#N/A,FALSE,"3TJ";#N/A,#N/A,FALSE,"3TN";#N/A,#N/A,FALSE,"3TP";#N/A,#N/A,FALSE,"3SJ";#N/A,#N/A,FALSE,"3CJ";#N/A,#N/A,FALSE,"3CN";#N/A,#N/A,FALSE,"3CP";#N/A,#N/A,FALSE,"3A"}</definedName>
    <definedName name="__old5" hidden="1">{#N/A,#N/A,FALSE,"Summary";#N/A,#N/A,FALSE,"3TJ";#N/A,#N/A,FALSE,"3TN";#N/A,#N/A,FALSE,"3TP";#N/A,#N/A,FALSE,"3SJ";#N/A,#N/A,FALSE,"3CJ";#N/A,#N/A,FALSE,"3CN";#N/A,#N/A,FALSE,"3CP";#N/A,#N/A,FALSE,"3A"}</definedName>
    <definedName name="__old7" localSheetId="0" hidden="1">{#N/A,#N/A,FALSE,"Summary";#N/A,#N/A,FALSE,"3TJ";#N/A,#N/A,FALSE,"3TN";#N/A,#N/A,FALSE,"3TP";#N/A,#N/A,FALSE,"3SJ";#N/A,#N/A,FALSE,"3CJ";#N/A,#N/A,FALSE,"3CN";#N/A,#N/A,FALSE,"3CP";#N/A,#N/A,FALSE,"3A"}</definedName>
    <definedName name="__old7" hidden="1">{#N/A,#N/A,FALSE,"Summary";#N/A,#N/A,FALSE,"3TJ";#N/A,#N/A,FALSE,"3TN";#N/A,#N/A,FALSE,"3TP";#N/A,#N/A,FALSE,"3SJ";#N/A,#N/A,FALSE,"3CJ";#N/A,#N/A,FALSE,"3CN";#N/A,#N/A,FALSE,"3CP";#N/A,#N/A,FALSE,"3A"}</definedName>
    <definedName name="__PEY1" localSheetId="0">#REF!</definedName>
    <definedName name="__PEY1">#REF!</definedName>
    <definedName name="__TEL1" localSheetId="0">#REF!</definedName>
    <definedName name="__TEL1">#REF!</definedName>
    <definedName name="_1_._solv" localSheetId="0" hidden="1">[1]TESİSAT!#REF!,[1]TESİSAT!#REF!</definedName>
    <definedName name="_1_._solv" hidden="1">[1]TESİSAT!#REF!,[1]TESİSAT!#REF!</definedName>
    <definedName name="_1__123Graph_ACHART_1" hidden="1">[3]Cash2!$G$16:$G$31</definedName>
    <definedName name="_17_0___.0solv" localSheetId="0" hidden="1">[1]TESİSAT!#REF!,[1]TESİSAT!#REF!</definedName>
    <definedName name="_17_0___.0solv" hidden="1">[1]TESİSAT!#REF!,[1]TESİSAT!#REF!</definedName>
    <definedName name="_18_0___.0solv" localSheetId="0" hidden="1">[1]TESİSAT!#REF!,[1]TESİSAT!#REF!</definedName>
    <definedName name="_18_0___.0solv" hidden="1">[1]TESİSAT!#REF!,[1]TESİSAT!#REF!</definedName>
    <definedName name="_19Yazdırma_Alanı_MI" localSheetId="0">#REF!</definedName>
    <definedName name="_19Yazdırma_Alanı_MI">#REF!</definedName>
    <definedName name="_1A" localSheetId="0">#REF!</definedName>
    <definedName name="_1A">#REF!</definedName>
    <definedName name="_1B" localSheetId="0">#REF!</definedName>
    <definedName name="_1B">#REF!</definedName>
    <definedName name="_1C" localSheetId="0">#REF!</definedName>
    <definedName name="_1C">#REF!</definedName>
    <definedName name="_1D" localSheetId="0">#REF!</definedName>
    <definedName name="_1D">#REF!</definedName>
    <definedName name="_1E" localSheetId="0">#REF!</definedName>
    <definedName name="_1E">#REF!</definedName>
    <definedName name="_1Excel_BuiltIn_Print_Area_4_1" localSheetId="0">#REF!</definedName>
    <definedName name="_1Excel_BuiltIn_Print_Area_4_1">#REF!</definedName>
    <definedName name="_1F" localSheetId="0">#REF!</definedName>
    <definedName name="_1F">#REF!</definedName>
    <definedName name="_1G" localSheetId="0">#REF!</definedName>
    <definedName name="_1G">#REF!</definedName>
    <definedName name="_1H" localSheetId="0">#REF!</definedName>
    <definedName name="_1H">#REF!</definedName>
    <definedName name="_1I" localSheetId="0">#REF!</definedName>
    <definedName name="_1I">#REF!</definedName>
    <definedName name="_2__123Graph_ACHART_2" hidden="1">[3]Z!$T$179:$AH$179</definedName>
    <definedName name="_2_0___.0solv" localSheetId="0" hidden="1">[1]TESİSAT!#REF!,[1]TESİSAT!#REF!</definedName>
    <definedName name="_2_0___.0solv" hidden="1">[1]TESİSAT!#REF!,[1]TESİSAT!#REF!</definedName>
    <definedName name="_21Yazdırma_Alanı_MI" localSheetId="0">#REF!</definedName>
    <definedName name="_21Yazdırma_Alanı_MI">#REF!</definedName>
    <definedName name="_2Excel_BuiltIn_Print_Area_8_1" localSheetId="0">#REF!</definedName>
    <definedName name="_2Excel_BuiltIn_Print_Area_8_1">#REF!</definedName>
    <definedName name="_3_._solv" localSheetId="0" hidden="1">[1]TESİSAT!#REF!,[1]TESİSAT!#REF!</definedName>
    <definedName name="_3_._solv" hidden="1">[1]TESİSAT!#REF!,[1]TESİSAT!#REF!</definedName>
    <definedName name="_3__123Graph_BCHART_2" hidden="1">[3]Z!$T$180:$AH$180</definedName>
    <definedName name="_3Yazdırma_Alanı_MI" localSheetId="0">#REF!</definedName>
    <definedName name="_3Yazdırma_Alanı_MI">#REF!</definedName>
    <definedName name="_4_._solv" localSheetId="0" hidden="1">[1]TESİSAT!#REF!,[1]TESİSAT!#REF!</definedName>
    <definedName name="_4_._solv" hidden="1">[1]TESİSAT!#REF!,[1]TESİSAT!#REF!</definedName>
    <definedName name="_4__123Graph_CCHART_1" hidden="1">[3]Cash2!$J$16:$J$36</definedName>
    <definedName name="_5__123Graph_DCHART_1" hidden="1">[3]Cash2!$K$16:$K$36</definedName>
    <definedName name="_6_0___.0solv" localSheetId="0" hidden="1">[1]TESİSAT!#REF!,[1]TESİSAT!#REF!</definedName>
    <definedName name="_6_0___.0solv" hidden="1">[1]TESİSAT!#REF!,[1]TESİSAT!#REF!</definedName>
    <definedName name="_7Yazdırma_Alanı_MI" localSheetId="0">#REF!</definedName>
    <definedName name="_7Yazdırma_Alanı_MI">#REF!</definedName>
    <definedName name="_8_._solv" localSheetId="0" hidden="1">[1]TESİSAT!#REF!,[1]TESİSAT!#REF!</definedName>
    <definedName name="_8_._solv" hidden="1">[1]TESİSAT!#REF!,[1]TESİSAT!#REF!</definedName>
    <definedName name="_AAA2" localSheetId="0">#REF!</definedName>
    <definedName name="_AAA2">#REF!</definedName>
    <definedName name="_ab1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b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BC" hidden="1">[3]Cash2!$G$16:$G$31</definedName>
    <definedName name="_as1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Fill" localSheetId="0" hidden="1">'[4]Raw Data'!#REF!</definedName>
    <definedName name="_Fill" hidden="1">'[4]Raw Data'!#REF!</definedName>
    <definedName name="_IST1" localSheetId="0">#REF!</definedName>
    <definedName name="_IST1">#REF!</definedName>
    <definedName name="_KA1" localSheetId="0">#REF!</definedName>
    <definedName name="_KA1">#REF!</definedName>
    <definedName name="_KA2" localSheetId="0">#REF!</definedName>
    <definedName name="_KA2">#REF!</definedName>
    <definedName name="_KA3" localSheetId="0">#REF!</definedName>
    <definedName name="_KA3">#REF!</definedName>
    <definedName name="_KA4" localSheetId="0">#REF!</definedName>
    <definedName name="_KA4">#REF!</definedName>
    <definedName name="_KA5" localSheetId="0">#REF!</definedName>
    <definedName name="_KA5">#REF!</definedName>
    <definedName name="_KA6" localSheetId="0">#REF!</definedName>
    <definedName name="_KA6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K1" localSheetId="0">#REF!</definedName>
    <definedName name="_KK1">#REF!</definedName>
    <definedName name="_KK10" localSheetId="0">[1]İCMAL!#REF!</definedName>
    <definedName name="_KK10">[1]İCMAL!#REF!</definedName>
    <definedName name="_KK11" localSheetId="0">[1]İCMAL!#REF!</definedName>
    <definedName name="_KK11">[1]İCMAL!#REF!</definedName>
    <definedName name="_KK12" localSheetId="0">[1]İCMAL!#REF!</definedName>
    <definedName name="_KK12">[1]İCMAL!#REF!</definedName>
    <definedName name="_KK13" localSheetId="0">[1]İCMAL!#REF!</definedName>
    <definedName name="_KK13">[1]İCMAL!#REF!</definedName>
    <definedName name="_KK14" localSheetId="0">[1]İCMAL!#REF!</definedName>
    <definedName name="_KK14">[1]İCMAL!#REF!</definedName>
    <definedName name="_KK15" localSheetId="0">[1]İCMAL!#REF!</definedName>
    <definedName name="_KK15">[1]İCMAL!#REF!</definedName>
    <definedName name="_KK16" localSheetId="0">[1]İCMAL!#REF!</definedName>
    <definedName name="_KK16">[1]İCMAL!#REF!</definedName>
    <definedName name="_KK17" localSheetId="0">[1]İCMAL!#REF!</definedName>
    <definedName name="_KK17">[1]İCMAL!#REF!</definedName>
    <definedName name="_KK18" localSheetId="0">#REF!</definedName>
    <definedName name="_KK18">#REF!</definedName>
    <definedName name="_KK19" localSheetId="0">#REF!</definedName>
    <definedName name="_KK19">#REF!</definedName>
    <definedName name="_KK2" localSheetId="0">[1]İCMAL!#REF!</definedName>
    <definedName name="_KK2">[1]İCMAL!#REF!</definedName>
    <definedName name="_KK20" localSheetId="0">#REF!</definedName>
    <definedName name="_KK20">#REF!</definedName>
    <definedName name="_KK3" localSheetId="0">[1]İCMAL!#REF!</definedName>
    <definedName name="_KK3">[1]İCMAL!#REF!</definedName>
    <definedName name="_KK4" localSheetId="0">[1]İCMAL!#REF!</definedName>
    <definedName name="_KK4">[1]İCMAL!#REF!</definedName>
    <definedName name="_KK5" localSheetId="0">[1]İCMAL!#REF!</definedName>
    <definedName name="_KK5">[1]İCMAL!#REF!</definedName>
    <definedName name="_KK6" localSheetId="0">[1]İCMAL!#REF!</definedName>
    <definedName name="_KK6">[1]İCMAL!#REF!</definedName>
    <definedName name="_KK7" localSheetId="0">[1]İCMAL!#REF!</definedName>
    <definedName name="_KK7">[1]İCMAL!#REF!</definedName>
    <definedName name="_KK8" localSheetId="0">[1]İCMAL!#REF!</definedName>
    <definedName name="_KK8">[1]İCMAL!#REF!</definedName>
    <definedName name="_KK9" localSheetId="0">[1]İCMAL!#REF!</definedName>
    <definedName name="_KK9">[1]İCMAL!#REF!</definedName>
    <definedName name="_KMA1" localSheetId="0">#REF!</definedName>
    <definedName name="_KMA1">#REF!</definedName>
    <definedName name="_MA1" localSheetId="0">#REF!</definedName>
    <definedName name="_MA1">#REF!</definedName>
    <definedName name="_old3" localSheetId="0" hidden="1">{#N/A,#N/A,FALSE,"Summary";#N/A,#N/A,FALSE,"3TJ";#N/A,#N/A,FALSE,"3TN";#N/A,#N/A,FALSE,"3TP";#N/A,#N/A,FALSE,"3SJ";#N/A,#N/A,FALSE,"3CJ";#N/A,#N/A,FALSE,"3CN";#N/A,#N/A,FALSE,"3CP";#N/A,#N/A,FALSE,"3A"}</definedName>
    <definedName name="_old3" hidden="1">{#N/A,#N/A,FALSE,"Summary";#N/A,#N/A,FALSE,"3TJ";#N/A,#N/A,FALSE,"3TN";#N/A,#N/A,FALSE,"3TP";#N/A,#N/A,FALSE,"3SJ";#N/A,#N/A,FALSE,"3CJ";#N/A,#N/A,FALSE,"3CN";#N/A,#N/A,FALSE,"3CP";#N/A,#N/A,FALSE,"3A"}</definedName>
    <definedName name="_old5" localSheetId="0" hidden="1">{#N/A,#N/A,FALSE,"Summary";#N/A,#N/A,FALSE,"3TJ";#N/A,#N/A,FALSE,"3TN";#N/A,#N/A,FALSE,"3TP";#N/A,#N/A,FALSE,"3SJ";#N/A,#N/A,FALSE,"3CJ";#N/A,#N/A,FALSE,"3CN";#N/A,#N/A,FALSE,"3CP";#N/A,#N/A,FALSE,"3A"}</definedName>
    <definedName name="_old5" hidden="1">{#N/A,#N/A,FALSE,"Summary";#N/A,#N/A,FALSE,"3TJ";#N/A,#N/A,FALSE,"3TN";#N/A,#N/A,FALSE,"3TP";#N/A,#N/A,FALSE,"3SJ";#N/A,#N/A,FALSE,"3CJ";#N/A,#N/A,FALSE,"3CN";#N/A,#N/A,FALSE,"3CP";#N/A,#N/A,FALSE,"3A"}</definedName>
    <definedName name="_old7" localSheetId="0" hidden="1">{#N/A,#N/A,FALSE,"Summary";#N/A,#N/A,FALSE,"3TJ";#N/A,#N/A,FALSE,"3TN";#N/A,#N/A,FALSE,"3TP";#N/A,#N/A,FALSE,"3SJ";#N/A,#N/A,FALSE,"3CJ";#N/A,#N/A,FALSE,"3CN";#N/A,#N/A,FALSE,"3CP";#N/A,#N/A,FALSE,"3A"}</definedName>
    <definedName name="_old7" hidden="1">{#N/A,#N/A,FALSE,"Summary";#N/A,#N/A,FALSE,"3TJ";#N/A,#N/A,FALSE,"3TN";#N/A,#N/A,FALSE,"3TP";#N/A,#N/A,FALSE,"3SJ";#N/A,#N/A,FALSE,"3CJ";#N/A,#N/A,FALSE,"3CN";#N/A,#N/A,FALSE,"3CP";#N/A,#N/A,FALSE,"3A"}</definedName>
    <definedName name="_Order1" hidden="1">255</definedName>
    <definedName name="_Order2" hidden="1">255</definedName>
    <definedName name="_PEY1" localSheetId="0">#REF!</definedName>
    <definedName name="_PEY1">#REF!</definedName>
    <definedName name="_Regression_Int" hidden="1">1</definedName>
    <definedName name="_Sort" localSheetId="0" hidden="1">#REF!</definedName>
    <definedName name="_Sort" hidden="1">#REF!</definedName>
    <definedName name="_TEL1" localSheetId="0">#REF!</definedName>
    <definedName name="_TEL1">#REF!</definedName>
    <definedName name="_xlnm._FilterDatabase" localSheetId="0" hidden="1">'ANA TABLO'!$A$3:$H$233</definedName>
    <definedName name="a" localSheetId="0" hidden="1">{#N/A,#N/A,FALSE,"maff_h1";#N/A,#N/A,FALSE,"maff_h2";#N/A,#N/A,FALSE,"maff_h3";#N/A,#N/A,FALSE,"maff_h4";#N/A,#N/A,FALSE,"maff_h5";#N/A,#N/A,FALSE,"maff_h6";#N/A,#N/A,FALSE,"maff_h7"}</definedName>
    <definedName name="a" hidden="1">{#N/A,#N/A,FALSE,"maff_h1";#N/A,#N/A,FALSE,"maff_h2";#N/A,#N/A,FALSE,"maff_h3";#N/A,#N/A,FALSE,"maff_h4";#N/A,#N/A,FALSE,"maff_h5";#N/A,#N/A,FALSE,"maff_h6";#N/A,#N/A,FALSE,"maff_h7"}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AAAA" localSheetId="0">#REF!</definedName>
    <definedName name="AAAAA">#REF!</definedName>
    <definedName name="AAAAAAAAA" localSheetId="0" hidden="1">{#N/A,#N/A,FALSE,"sıh_iç_ihz";#N/A,#N/A,FALSE,"sıh_iç_er";#N/A,#N/A,FALSE,"sıh_iç_tut"}</definedName>
    <definedName name="AAAAAAAAA" hidden="1">{#N/A,#N/A,FALSE,"sıh_iç_ihz";#N/A,#N/A,FALSE,"sıh_iç_er";#N/A,#N/A,FALSE,"sıh_iç_tut"}</definedName>
    <definedName name="AAAAAAAAAAAA" localSheetId="0" hidden="1">{#N/A,#N/A,FALSE,"kal_iç_ihz";#N/A,#N/A,FALSE,"kal_iç_er";#N/A,#N/A,FALSE,"kal_iç_tut"}</definedName>
    <definedName name="AAAAAAAAAAAA" hidden="1">{#N/A,#N/A,FALSE,"kal_iç_ihz";#N/A,#N/A,FALSE,"kal_iç_er";#N/A,#N/A,FALSE,"kal_iç_tut"}</definedName>
    <definedName name="AAS" localSheetId="0">#REF!</definedName>
    <definedName name="AAS">#REF!</definedName>
    <definedName name="ab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CD" hidden="1">[3]Z!$T$179:$AH$179</definedName>
    <definedName name="ACC" localSheetId="0">'[1]BLOK-KEŞİF'!#REF!</definedName>
    <definedName name="ACC">'[1]BLOK-KEŞİF'!#REF!</definedName>
    <definedName name="AccessDatabase" hidden="1">"C:\WIN95\Desktop\Ramesh\AIC\Aic.mdb"</definedName>
    <definedName name="ACT" localSheetId="0">'[1]BLOK-KEŞİF'!#REF!</definedName>
    <definedName name="ACT">'[1]BLOK-KEŞİF'!#REF!</definedName>
    <definedName name="ad" localSheetId="0">#REF!</definedName>
    <definedName name="ad">#REF!</definedName>
    <definedName name="adet" localSheetId="0">#REF!</definedName>
    <definedName name="adet">#REF!</definedName>
    <definedName name="Ahmet" localSheetId="0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hmet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ky" localSheetId="0" hidden="1">{#N/A,#N/A,FALSE,"sıh_iç_ihz";#N/A,#N/A,FALSE,"sıh_iç_er";#N/A,#N/A,FALSE,"sıh_iç_tut"}</definedName>
    <definedName name="aky" hidden="1">{#N/A,#N/A,FALSE,"sıh_iç_ihz";#N/A,#N/A,FALSE,"sıh_iç_er";#N/A,#N/A,FALSE,"sıh_iç_tut"}</definedName>
    <definedName name="alan" localSheetId="0">#REF!</definedName>
    <definedName name="alan">#REF!</definedName>
    <definedName name="Ali">#N/A</definedName>
    <definedName name="Alper">#N/A</definedName>
    <definedName name="ANA" localSheetId="0">#REF!</definedName>
    <definedName name="ANA">#REF!</definedName>
    <definedName name="anah" localSheetId="0">#REF!</definedName>
    <definedName name="anah">#REF!</definedName>
    <definedName name="ANAIGEN9621" localSheetId="0">#REF!</definedName>
    <definedName name="ANAIGEN9621">#REF!</definedName>
    <definedName name="ANAIST9711" localSheetId="0">#REF!</definedName>
    <definedName name="ANAIST9711">#REF!</definedName>
    <definedName name="ANAIST9712">[1]rayiç!$C$6:$K$18</definedName>
    <definedName name="ANAIST9713">[1]katsayılar!$C$4:$F$16</definedName>
    <definedName name="ANAIST9721" localSheetId="0">#REF!</definedName>
    <definedName name="ANAIST9721">#REF!</definedName>
    <definedName name="ANALIZ1" localSheetId="0">#REF!</definedName>
    <definedName name="ANALIZ1">#REF!</definedName>
    <definedName name="ANALİZ" localSheetId="0">#REF!</definedName>
    <definedName name="ANALİZ">#REF!</definedName>
    <definedName name="AP" localSheetId="0">#REF!</definedName>
    <definedName name="AP">#REF!</definedName>
    <definedName name="AQ" localSheetId="0" hidden="1">{#N/A,#N/A,FALSE,"kal_iç_ihz";#N/A,#N/A,FALSE,"kal_iç_er";#N/A,#N/A,FALSE,"kal_iç_tut"}</definedName>
    <definedName name="AQ" hidden="1">{#N/A,#N/A,FALSE,"kal_iç_ihz";#N/A,#N/A,FALSE,"kal_iç_er";#N/A,#N/A,FALSE,"kal_iç_tut"}</definedName>
    <definedName name="ar" localSheetId="0">#REF!</definedName>
    <definedName name="ar">#REF!</definedName>
    <definedName name="Arsel">#N/A</definedName>
    <definedName name="AS" localSheetId="0" hidden="1">{#N/A,#N/A,FALSE,"müş_iç_ihz";#N/A,#N/A,FALSE,"müş_iç_er";#N/A,#N/A,FALSE,"müş_iç_tut"}</definedName>
    <definedName name="AS" hidden="1">{#N/A,#N/A,FALSE,"müş_iç_ihz";#N/A,#N/A,FALSE,"müş_iç_er";#N/A,#N/A,FALSE,"müş_iç_tut"}</definedName>
    <definedName name="asd" localSheetId="0" hidden="1">[1]TESİSAT!#REF!,[1]TESİSAT!#REF!</definedName>
    <definedName name="asd" hidden="1">[1]TESİSAT!#REF!,[1]TESİSAT!#REF!</definedName>
    <definedName name="ASDDDDDDDDDDDDDDDDD" localSheetId="0" hidden="1">{#N/A,#N/A,FALSE,"kal_iç_ihz";#N/A,#N/A,FALSE,"kal_iç_er";#N/A,#N/A,FALSE,"kal_iç_tut"}</definedName>
    <definedName name="ASDDDDDDDDDDDDDDDDD" hidden="1">{#N/A,#N/A,FALSE,"kal_iç_ihz";#N/A,#N/A,FALSE,"kal_iç_er";#N/A,#N/A,FALSE,"kal_iç_tut"}</definedName>
    <definedName name="B" localSheetId="0" hidden="1">{#N/A,#N/A,FALSE,"maff_h1";#N/A,#N/A,FALSE,"maff_h2";#N/A,#N/A,FALSE,"maff_h3";#N/A,#N/A,FALSE,"maff_h4";#N/A,#N/A,FALSE,"maff_h5";#N/A,#N/A,FALSE,"maff_h6";#N/A,#N/A,FALSE,"maff_h7"}</definedName>
    <definedName name="B" hidden="1">{#N/A,#N/A,FALSE,"maff_h1";#N/A,#N/A,FALSE,"maff_h2";#N/A,#N/A,FALSE,"maff_h3";#N/A,#N/A,FALSE,"maff_h4";#N/A,#N/A,FALSE,"maff_h5";#N/A,#N/A,FALSE,"maff_h6";#N/A,#N/A,FALSE,"maff_h7"}</definedName>
    <definedName name="B.F.İŞL." localSheetId="0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 localSheetId="0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.F.İŞL.İHZARAT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b" localSheetId="0">#REF!</definedName>
    <definedName name="bb">#REF!</definedName>
    <definedName name="BBB">#N/A</definedName>
    <definedName name="bbbbbbbbb" localSheetId="0">#REF!</definedName>
    <definedName name="bbbbbbbbb">#REF!</definedName>
    <definedName name="BERK_TEKNİK_YAPI_LTD._ŞTİ." localSheetId="0">#REF!</definedName>
    <definedName name="BERK_TEKNİK_YAPI_LTD._ŞTİ.">#REF!</definedName>
    <definedName name="BQ" localSheetId="0">'[1]BLOK-KEŞİF'!#REF!</definedName>
    <definedName name="BQ">'[1]BLOK-KEŞİF'!#REF!</definedName>
    <definedName name="bs" localSheetId="0">#REF!</definedName>
    <definedName name="bs">#REF!</definedName>
    <definedName name="CA" hidden="1">[3]Cash2!$J$16:$J$36</definedName>
    <definedName name="Cam_takıldığında" localSheetId="0">#REF!</definedName>
    <definedName name="Cam_takıldığında">#REF!</definedName>
    <definedName name="CC" localSheetId="0">#REF!</definedName>
    <definedName name="CC">#REF!</definedName>
    <definedName name="ccc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c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D" hidden="1">[3]Cash2!$K$16:$K$36</definedName>
    <definedName name="cds" localSheetId="0" hidden="1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ds" hidden="1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elal">#N/A</definedName>
    <definedName name="cu" localSheetId="0" hidden="1">{#N/A,#N/A,FALSE,"kal_iç_ihz";#N/A,#N/A,FALSE,"kal_iç_er";#N/A,#N/A,FALSE,"kal_iç_tut"}</definedName>
    <definedName name="cu" hidden="1">{#N/A,#N/A,FALSE,"kal_iç_ihz";#N/A,#N/A,FALSE,"kal_iç_er";#N/A,#N/A,FALSE,"kal_iç_tut"}</definedName>
    <definedName name="çatı" localSheetId="0" hidden="1">{#N/A,#N/A,FALSE,"avans";#N/A,#N/A,FALSE,"teminat_mektubu";#N/A,#N/A,FALSE,"ihz. icmal";#N/A,#N/A,FALSE,"söz_fiy_fark";#N/A,#N/A,FALSE,"kap2";#N/A,#N/A,FALSE,"mal_FF_icm";#N/A,#N/A,FALSE,"kap1"}</definedName>
    <definedName name="çatı" hidden="1">{#N/A,#N/A,FALSE,"avans";#N/A,#N/A,FALSE,"teminat_mektubu";#N/A,#N/A,FALSE,"ihz. icmal";#N/A,#N/A,FALSE,"söz_fiy_fark";#N/A,#N/A,FALSE,"kap2";#N/A,#N/A,FALSE,"mal_FF_icm";#N/A,#N/A,FALSE,"kap1"}</definedName>
    <definedName name="çç" localSheetId="0" hidden="1">{#N/A,#N/A,FALSE,"maff_h1";#N/A,#N/A,FALSE,"maff_h2";#N/A,#N/A,FALSE,"maff_h3";#N/A,#N/A,FALSE,"maff_h4";#N/A,#N/A,FALSE,"maff_h5";#N/A,#N/A,FALSE,"maff_h6";#N/A,#N/A,FALSE,"maff_h7"}</definedName>
    <definedName name="çç" hidden="1">{#N/A,#N/A,FALSE,"maff_h1";#N/A,#N/A,FALSE,"maff_h2";#N/A,#N/A,FALSE,"maff_h3";#N/A,#N/A,FALSE,"maff_h4";#N/A,#N/A,FALSE,"maff_h5";#N/A,#N/A,FALSE,"maff_h6";#N/A,#N/A,FALSE,"maff_h7"}</definedName>
    <definedName name="ÇEVRE1" localSheetId="0">#REF!</definedName>
    <definedName name="ÇEVRE1">#REF!</definedName>
    <definedName name="D">#N/A</definedName>
    <definedName name="DCBDFHF" localSheetId="0" hidden="1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CBDFHF" hidden="1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D" localSheetId="0">[1]İCMAL!#REF!</definedName>
    <definedName name="DDD">[1]İCMAL!#REF!</definedName>
    <definedName name="ddddd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dd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FF" localSheetId="0" hidden="1">{#N/A,#N/A,FALSE,"kal_iç_ihz";#N/A,#N/A,FALSE,"kal_iç_er";#N/A,#N/A,FALSE,"kal_iç_tut"}</definedName>
    <definedName name="DFF" hidden="1">{#N/A,#N/A,FALSE,"kal_iç_ihz";#N/A,#N/A,FALSE,"kal_iç_er";#N/A,#N/A,FALSE,"kal_iç_tut"}</definedName>
    <definedName name="dfffff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ff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d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sadasd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adas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u" localSheetId="0" hidden="1">{#N/A,#N/A,FALSE,"maff_h1";#N/A,#N/A,FALSE,"maff_h2";#N/A,#N/A,FALSE,"maff_h3";#N/A,#N/A,FALSE,"maff_h4";#N/A,#N/A,FALSE,"maff_h5";#N/A,#N/A,FALSE,"maff_h6";#N/A,#N/A,FALSE,"maff_h7"}</definedName>
    <definedName name="du" hidden="1">{#N/A,#N/A,FALSE,"maff_h1";#N/A,#N/A,FALSE,"maff_h2";#N/A,#N/A,FALSE,"maff_h3";#N/A,#N/A,FALSE,"maff_h4";#N/A,#N/A,FALSE,"maff_h5";#N/A,#N/A,FALSE,"maff_h6";#N/A,#N/A,FALSE,"maff_h7"}</definedName>
    <definedName name="dvbgf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bg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e" localSheetId="0">#REF!</definedName>
    <definedName name="e">#REF!</definedName>
    <definedName name="edsc" localSheetId="0" hidden="1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sc" hidden="1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lk_ihz_tut" localSheetId="0">#REF!</definedName>
    <definedName name="elk_ihz_tut">#REF!</definedName>
    <definedName name="emir" localSheetId="0" hidden="1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mir" hidden="1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r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r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RERWEW" localSheetId="0">'[1]BLOK-KEŞİF'!#REF!</definedName>
    <definedName name="ERERWEW">'[1]BLOK-KEŞİF'!#REF!</definedName>
    <definedName name="Excel_BuiltIn_Print_Area_7" localSheetId="0">#REF!</definedName>
    <definedName name="Excel_BuiltIn_Print_Area_7">#REF!</definedName>
    <definedName name="F" localSheetId="0" hidden="1">{#N/A,#N/A,FALSE,"maff_h1";#N/A,#N/A,FALSE,"maff_h2";#N/A,#N/A,FALSE,"maff_h3";#N/A,#N/A,FALSE,"maff_h4";#N/A,#N/A,FALSE,"maff_h5";#N/A,#N/A,FALSE,"maff_h6";#N/A,#N/A,FALSE,"maff_h7"}</definedName>
    <definedName name="F" hidden="1">{#N/A,#N/A,FALSE,"maff_h1";#N/A,#N/A,FALSE,"maff_h2";#N/A,#N/A,FALSE,"maff_h3";#N/A,#N/A,FALSE,"maff_h4";#N/A,#N/A,FALSE,"maff_h5";#N/A,#N/A,FALSE,"maff_h6";#N/A,#N/A,FALSE,"maff_h7"}</definedName>
    <definedName name="fayans_eritme" localSheetId="0">#REF!</definedName>
    <definedName name="fayans_eritme">#REF!</definedName>
    <definedName name="fdff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F" localSheetId="0">'[5]arka kapak'!#REF!</definedName>
    <definedName name="FF">'[5]arka kapak'!#REF!</definedName>
    <definedName name="FFFF" localSheetId="0">[1]İCMAL!#REF!</definedName>
    <definedName name="FFFF">[1]İCMAL!#REF!</definedName>
    <definedName name="FFFFFF">#N/A</definedName>
    <definedName name="FG" localSheetId="0" hidden="1">{#N/A,#N/A,FALSE,"müş_iç_ihz";#N/A,#N/A,FALSE,"müş_iç_er";#N/A,#N/A,FALSE,"müş_iç_tut"}</definedName>
    <definedName name="FG" hidden="1">{#N/A,#N/A,FALSE,"müş_iç_ihz";#N/A,#N/A,FALSE,"müş_iç_er";#N/A,#N/A,FALSE,"müş_iç_tut"}</definedName>
    <definedName name="fgdfg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d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d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hfg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İHRİST" localSheetId="0">#REF!</definedName>
    <definedName name="FİHRİST">#REF!</definedName>
    <definedName name="fiyat" localSheetId="0">#REF!</definedName>
    <definedName name="fiyat">#REF!</definedName>
    <definedName name="FO" localSheetId="0">#REF!</definedName>
    <definedName name="FO">#REF!</definedName>
    <definedName name="G" localSheetId="0">#REF!</definedName>
    <definedName name="G">#REF!</definedName>
    <definedName name="GA" localSheetId="0">#REF!</definedName>
    <definedName name="GA">#REF!</definedName>
    <definedName name="gaz_beton_eritme_1" localSheetId="0">#REF!</definedName>
    <definedName name="gaz_beton_eritme_1">#REF!</definedName>
    <definedName name="gaz_beton_eritme_2" localSheetId="0">#REF!</definedName>
    <definedName name="gaz_beton_eritme_2">#REF!</definedName>
    <definedName name="GB" localSheetId="0">#REF!</definedName>
    <definedName name="GB">#REF!</definedName>
    <definedName name="gbp" localSheetId="0">#REF!</definedName>
    <definedName name="gbp">#REF!</definedName>
    <definedName name="GE" localSheetId="0">#REF!</definedName>
    <definedName name="GE">#REF!</definedName>
    <definedName name="gen" localSheetId="0">#REF!</definedName>
    <definedName name="gen">#REF!</definedName>
    <definedName name="gfdgfdg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dgfd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fg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fgfgfgss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gg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g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GGGGGGGGGGGGGGGGGGGGGGGGGGGGGGGGGGGG">#N/A</definedName>
    <definedName name="ggk" localSheetId="0">#REF!</definedName>
    <definedName name="ggk">#REF!</definedName>
    <definedName name="GH" localSheetId="0">#REF!</definedName>
    <definedName name="GH">#REF!</definedName>
    <definedName name="ghggg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g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H" localSheetId="0">#REF!</definedName>
    <definedName name="H">#REF!</definedName>
    <definedName name="HI" localSheetId="0">#REF!</definedName>
    <definedName name="HI">#REF!</definedName>
    <definedName name="HIYAR" localSheetId="0">#REF!</definedName>
    <definedName name="HIYAR">#REF!</definedName>
    <definedName name="hiç" localSheetId="0">#REF!</definedName>
    <definedName name="hiç">#REF!</definedName>
    <definedName name="HJ">#N/A</definedName>
    <definedName name="HK" localSheetId="0">#REF!</definedName>
    <definedName name="HK">#REF!</definedName>
    <definedName name="HTML_CodePage" hidden="1">1252</definedName>
    <definedName name="HTML_Control" localSheetId="0" hidden="1">{"'Appendix 3 Currency'!$A$1:$U$96"}</definedName>
    <definedName name="HTML_Control" hidden="1">{"'Appendix 3 Currency'!$A$1:$U$96"}</definedName>
    <definedName name="HTML_Description" hidden="1">""</definedName>
    <definedName name="HTML_Email" hidden="1">""</definedName>
    <definedName name="HTML_Header" hidden="1">"Appendix 3 Currency"</definedName>
    <definedName name="HTML_LastUpdate" hidden="1">"2/2/99"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"Q:\zteve\html\Files\cashflow.htm"</definedName>
    <definedName name="HTML_Title" hidden="1">"Cash Flow Form"</definedName>
    <definedName name="ISIKAN1" localSheetId="0">#REF!</definedName>
    <definedName name="ISIKAN1">#REF!</definedName>
    <definedName name="ISITES1" localSheetId="0">#REF!</definedName>
    <definedName name="ISITES1">#REF!</definedName>
    <definedName name="ihz.tutanak" localSheetId="0">#REF!</definedName>
    <definedName name="ihz.tutanak">#REF!</definedName>
    <definedName name="İKİTELLİ_KONUTLARI_2._ETAP_ORTAK_ALTYAPI_ve_YOL_İNŞAATI" localSheetId="0">#REF!</definedName>
    <definedName name="İKİTELLİ_KONUTLARI_2._ETAP_ORTAK_ALTYAPI_ve_YOL_İNŞAATI">#REF!</definedName>
    <definedName name="İLAN" localSheetId="0">#REF!</definedName>
    <definedName name="İLAN">#REF!</definedName>
    <definedName name="İLANTUT" localSheetId="0">#REF!</definedName>
    <definedName name="İLANTUT">#REF!</definedName>
    <definedName name="imalat">[6]imalat_icmal!$E$9:$I$111</definedName>
    <definedName name="İP" localSheetId="0">#REF!</definedName>
    <definedName name="İP">#REF!</definedName>
    <definedName name="İŞ" localSheetId="0">#REF!</definedName>
    <definedName name="İŞ">#REF!</definedName>
    <definedName name="jh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" localSheetId="0">#REF!</definedName>
    <definedName name="k">#REF!</definedName>
    <definedName name="KA" localSheetId="0">#REF!</definedName>
    <definedName name="KA">#REF!</definedName>
    <definedName name="kay" localSheetId="0" hidden="1">{#N/A,#N/A,FALSE,"kal_iç_ihz";#N/A,#N/A,FALSE,"kal_iç_er";#N/A,#N/A,FALSE,"kal_iç_tut"}</definedName>
    <definedName name="kay" hidden="1">{#N/A,#N/A,FALSE,"kal_iç_ihz";#N/A,#N/A,FALSE,"kal_iç_er";#N/A,#N/A,FALSE,"kal_iç_tut"}</definedName>
    <definedName name="kg" localSheetId="0">#REF!</definedName>
    <definedName name="kg">#REF!</definedName>
    <definedName name="KGE" localSheetId="0">#REF!</definedName>
    <definedName name="KGE">#REF!</definedName>
    <definedName name="KİM" localSheetId="0">#REF!</definedName>
    <definedName name="KİM">#REF!</definedName>
    <definedName name="KİP" localSheetId="0">#REF!</definedName>
    <definedName name="KİP">#REF!</definedName>
    <definedName name="KİŞ" localSheetId="0">#REF!</definedName>
    <definedName name="KİŞ">#REF!</definedName>
    <definedName name="KJH" localSheetId="0">#REF!</definedName>
    <definedName name="KJH">#REF!</definedName>
    <definedName name="kjhkj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hk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K">#N/A</definedName>
    <definedName name="KK0" localSheetId="0">#REF!</definedName>
    <definedName name="KK0">#REF!</definedName>
    <definedName name="KKDV" localSheetId="0">#REF!</definedName>
    <definedName name="KKDV">#REF!</definedName>
    <definedName name="KKK" localSheetId="0">#REF!</definedName>
    <definedName name="KKK">#REF!</definedName>
    <definedName name="KM2A1" localSheetId="0">#REF!</definedName>
    <definedName name="KM2A1">#REF!</definedName>
    <definedName name="KM2A2" localSheetId="0">#REF!</definedName>
    <definedName name="KM2A2">#REF!</definedName>
    <definedName name="KM2B13" localSheetId="0">#REF!</definedName>
    <definedName name="KM2B13">#REF!</definedName>
    <definedName name="KM2B2" localSheetId="0">#REF!</definedName>
    <definedName name="KM2B2">#REF!</definedName>
    <definedName name="KM2C" localSheetId="0">#REF!</definedName>
    <definedName name="KM2C">#REF!</definedName>
    <definedName name="KM2D" localSheetId="0">#REF!</definedName>
    <definedName name="KM2D">#REF!</definedName>
    <definedName name="KM2E" localSheetId="0">#REF!</definedName>
    <definedName name="KM2E">#REF!</definedName>
    <definedName name="KMA" localSheetId="0">#REF!</definedName>
    <definedName name="KMA">#REF!</definedName>
    <definedName name="KMO" localSheetId="0">#REF!</definedName>
    <definedName name="KMO">#REF!</definedName>
    <definedName name="kolonh" localSheetId="0" hidden="1">{#N/A,#N/A,FALSE,"maff_h1";#N/A,#N/A,FALSE,"maff_h2";#N/A,#N/A,FALSE,"maff_h3";#N/A,#N/A,FALSE,"maff_h4";#N/A,#N/A,FALSE,"maff_h5";#N/A,#N/A,FALSE,"maff_h6";#N/A,#N/A,FALSE,"maff_h7"}</definedName>
    <definedName name="kolonh" hidden="1">{#N/A,#N/A,FALSE,"maff_h1";#N/A,#N/A,FALSE,"maff_h2";#N/A,#N/A,FALSE,"maff_h3";#N/A,#N/A,FALSE,"maff_h4";#N/A,#N/A,FALSE,"maff_h5";#N/A,#N/A,FALSE,"maff_h6";#N/A,#N/A,FALSE,"maff_h7"}</definedName>
    <definedName name="KSA" localSheetId="0">#REF!</definedName>
    <definedName name="KSA">#REF!</definedName>
    <definedName name="kt" localSheetId="0">#REF!</definedName>
    <definedName name="kt">#REF!</definedName>
    <definedName name="kuyg" localSheetId="0">#REF!</definedName>
    <definedName name="kuyg">#REF!</definedName>
    <definedName name="l" localSheetId="0">#REF!</definedName>
    <definedName name="l">#REF!</definedName>
    <definedName name="lento" localSheetId="0" hidden="1">{#N/A,#N/A,FALSE,"müş_iç_ihz";#N/A,#N/A,FALSE,"müş_iç_er";#N/A,#N/A,FALSE,"müş_iç_tut"}</definedName>
    <definedName name="lento" hidden="1">{#N/A,#N/A,FALSE,"müş_iç_ihz";#N/A,#N/A,FALSE,"müş_iç_er";#N/A,#N/A,FALSE,"müş_iç_tut"}</definedName>
    <definedName name="lkkkk" localSheetId="0" hidden="1">{#N/A,#N/A,FALSE,"müş_iç_ihz";#N/A,#N/A,FALSE,"müş_iç_er";#N/A,#N/A,FALSE,"müş_iç_tut"}</definedName>
    <definedName name="lkkkk" hidden="1">{#N/A,#N/A,FALSE,"müş_iç_ihz";#N/A,#N/A,FALSE,"müş_iç_er";#N/A,#N/A,FALSE,"müş_iç_tut"}</definedName>
    <definedName name="LKL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K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#N/A</definedName>
    <definedName name="LNKJLKM" localSheetId="0" hidden="1">{#N/A,#N/A,FALSE,"kal_iç_ihz";#N/A,#N/A,FALSE,"kal_iç_er";#N/A,#N/A,FALSE,"kal_iç_tut"}</definedName>
    <definedName name="LNKJLKM" hidden="1">{#N/A,#N/A,FALSE,"kal_iç_ihz";#N/A,#N/A,FALSE,"kal_iç_er";#N/A,#N/A,FALSE,"kal_iç_tut"}</definedName>
    <definedName name="M2A1" localSheetId="0">#REF!</definedName>
    <definedName name="M2A1">#REF!</definedName>
    <definedName name="M2A2" localSheetId="0">#REF!</definedName>
    <definedName name="M2A2">#REF!</definedName>
    <definedName name="M2B13" localSheetId="0">#REF!</definedName>
    <definedName name="M2B13">#REF!</definedName>
    <definedName name="M2B2" localSheetId="0">#REF!</definedName>
    <definedName name="M2B2">#REF!</definedName>
    <definedName name="M2C" localSheetId="0">#REF!</definedName>
    <definedName name="M2C">#REF!</definedName>
    <definedName name="M2D" localSheetId="0">#REF!</definedName>
    <definedName name="M2D">#REF!</definedName>
    <definedName name="M2E" localSheetId="0">#REF!</definedName>
    <definedName name="M2E">#REF!</definedName>
    <definedName name="MA" localSheetId="0">#REF!</definedName>
    <definedName name="MA">#REF!</definedName>
    <definedName name="Macro1">#N/A</definedName>
    <definedName name="Macro3">#N/A</definedName>
    <definedName name="Macro4">#N/A</definedName>
    <definedName name="Marsel">#N/A</definedName>
    <definedName name="MEHMET" localSheetId="0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HMET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KEZ_TEKNİK_OFİS______Bilge_FİLİZ" localSheetId="0">'[7]arka kapak'!#REF!</definedName>
    <definedName name="MERKEZ_TEKNİK_OFİS______Bilge_FİLİZ">'[7]arka kapak'!#REF!</definedName>
    <definedName name="MFFU" localSheetId="0">#REF!</definedName>
    <definedName name="MFFU">#REF!</definedName>
    <definedName name="mh" localSheetId="0">#REF!</definedName>
    <definedName name="mh">#REF!</definedName>
    <definedName name="MMMMMM" localSheetId="0" hidden="1">{#N/A,#N/A,FALSE,"sıh_iç_ihz";#N/A,#N/A,FALSE,"sıh_iç_er";#N/A,#N/A,FALSE,"sıh_iç_tut"}</definedName>
    <definedName name="MMMMMM" hidden="1">{#N/A,#N/A,FALSE,"sıh_iç_ihz";#N/A,#N/A,FALSE,"sıh_iç_er";#N/A,#N/A,FALSE,"sıh_iç_tut"}</definedName>
    <definedName name="MO" localSheetId="0">#REF!</definedName>
    <definedName name="MO">#REF!</definedName>
    <definedName name="MRT" localSheetId="0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RT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ustafa">#N/A</definedName>
    <definedName name="N" localSheetId="0">#REF!</definedName>
    <definedName name="N">#REF!</definedName>
    <definedName name="NI" localSheetId="0">#REF!</definedName>
    <definedName name="NI">#REF!</definedName>
    <definedName name="NK" localSheetId="0">#REF!</definedName>
    <definedName name="NK">#REF!</definedName>
    <definedName name="nnn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" localSheetId="0">#REF!</definedName>
    <definedName name="NNNN">#REF!</definedName>
    <definedName name="nnnnn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nnnn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og" localSheetId="0">#REF!</definedName>
    <definedName name="og">#REF!</definedName>
    <definedName name="OI">#N/A</definedName>
    <definedName name="onay">[6]mal_onay!$C$5:$U$350</definedName>
    <definedName name="Orhan">#N/A</definedName>
    <definedName name="OSM" localSheetId="0" hidden="1">{#N/A,#N/A,FALSE,"TELEFON"}</definedName>
    <definedName name="OSM" hidden="1">{#N/A,#N/A,FALSE,"TELEFON"}</definedName>
    <definedName name="Osman">#N/A</definedName>
    <definedName name="oto" localSheetId="0">#REF!</definedName>
    <definedName name="oto">#REF!</definedName>
    <definedName name="öççç" localSheetId="0" hidden="1">{#N/A,#N/A,FALSE,"kal_iç_ihz";#N/A,#N/A,FALSE,"kal_iç_er";#N/A,#N/A,FALSE,"kal_iç_tut"}</definedName>
    <definedName name="öççç" hidden="1">{#N/A,#N/A,FALSE,"kal_iç_ihz";#N/A,#N/A,FALSE,"kal_iç_er";#N/A,#N/A,FALSE,"kal_iç_tut"}</definedName>
    <definedName name="P" localSheetId="0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P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pa" localSheetId="0">#REF!</definedName>
    <definedName name="pa">#REF!</definedName>
    <definedName name="pc" localSheetId="0" hidden="1">{#N/A,#N/A,FALSE,"elk_iç_er";#N/A,#N/A,FALSE,"elk_iç_tut";#N/A,#N/A,FALSE,"elk_iç_ihz"}</definedName>
    <definedName name="pc" hidden="1">{#N/A,#N/A,FALSE,"elk_iç_er";#N/A,#N/A,FALSE,"elk_iç_tut";#N/A,#N/A,FALSE,"elk_iç_ihz"}</definedName>
    <definedName name="polipan_eritme" localSheetId="0">#REF!</definedName>
    <definedName name="polipan_eritme">#REF!</definedName>
    <definedName name="pozlar" localSheetId="0">#REF!</definedName>
    <definedName name="pozlar">#REF!</definedName>
    <definedName name="priz" localSheetId="0">#REF!</definedName>
    <definedName name="priz">#REF!</definedName>
    <definedName name="Q" localSheetId="0">#REF!</definedName>
    <definedName name="Q">#REF!</definedName>
    <definedName name="QAQAQAQAQAQA" localSheetId="0" hidden="1">{#N/A,#N/A,FALSE,"elk_iç_er";#N/A,#N/A,FALSE,"elk_iç_tut";#N/A,#N/A,FALSE,"elk_iç_ihz"}</definedName>
    <definedName name="QAQAQAQAQAQA" hidden="1">{#N/A,#N/A,FALSE,"elk_iç_er";#N/A,#N/A,FALSE,"elk_iç_tut";#N/A,#N/A,FALSE,"elk_iç_ihz"}</definedName>
    <definedName name="QQ" localSheetId="0">#REF!</definedName>
    <definedName name="QQ">#REF!</definedName>
    <definedName name="qqqqqqwq" localSheetId="0">[1]İCMAL!#REF!</definedName>
    <definedName name="qqqqqqwq">[1]İCMAL!#REF!</definedName>
    <definedName name="qw" localSheetId="0" hidden="1">{#N/A,#N/A,FALSE,"müş_iç_ihz";#N/A,#N/A,FALSE,"müş_iç_er";#N/A,#N/A,FALSE,"müş_iç_tut"}</definedName>
    <definedName name="qw" hidden="1">{#N/A,#N/A,FALSE,"müş_iç_ihz";#N/A,#N/A,FALSE,"müş_iç_er";#N/A,#N/A,FALSE,"müş_iç_tut"}</definedName>
    <definedName name="RAPOR" localSheetId="0">#REF!</definedName>
    <definedName name="RAPOR">#REF!</definedName>
    <definedName name="RAY" localSheetId="0">#REF!</definedName>
    <definedName name="RAY">#REF!</definedName>
    <definedName name="RAYA" localSheetId="0">#REF!</definedName>
    <definedName name="RAYA">#REF!</definedName>
    <definedName name="RAYİÇ1" localSheetId="0">#REF!</definedName>
    <definedName name="RAYİÇ1">#REF!</definedName>
    <definedName name="RAYİÇÇİFTTEM" localSheetId="0">#REF!</definedName>
    <definedName name="RAYİÇÇİFTTEM">#REF!</definedName>
    <definedName name="RAYİÇTEM" localSheetId="0">#REF!</definedName>
    <definedName name="RAYİÇTEM">#REF!</definedName>
    <definedName name="RES" localSheetId="0">'[1]BLOK-KEŞİF'!#REF!</definedName>
    <definedName name="RES">'[1]BLOK-KEŞİF'!#REF!</definedName>
    <definedName name="RG6U6" localSheetId="0">#REF!</definedName>
    <definedName name="RG6U6">#REF!</definedName>
    <definedName name="RID" localSheetId="0">'[1]BLOK-KEŞİF'!#REF!</definedName>
    <definedName name="RID">'[1]BLOK-KEŞİF'!#REF!</definedName>
    <definedName name="RR" localSheetId="0">#REF!</definedName>
    <definedName name="RR">#REF!</definedName>
    <definedName name="RUT" localSheetId="0">'[1]BLOK-KEŞİF'!#REF!</definedName>
    <definedName name="RUT">'[1]BLOK-KEŞİF'!#REF!</definedName>
    <definedName name="s" localSheetId="0">#REF!</definedName>
    <definedName name="s">#REF!</definedName>
    <definedName name="S_1" localSheetId="0">#REF!</definedName>
    <definedName name="S_1">#REF!</definedName>
    <definedName name="S_2" localSheetId="0">#REF!</definedName>
    <definedName name="S_2">#REF!</definedName>
    <definedName name="S_3" localSheetId="0">#REF!</definedName>
    <definedName name="S_3">#REF!</definedName>
    <definedName name="S_4" localSheetId="0">#REF!</definedName>
    <definedName name="S_4">#REF!</definedName>
    <definedName name="S_5" localSheetId="0">#REF!</definedName>
    <definedName name="S_5">#REF!</definedName>
    <definedName name="S_8" localSheetId="0">#REF!</definedName>
    <definedName name="S_8">#REF!</definedName>
    <definedName name="SA" localSheetId="0">#REF!</definedName>
    <definedName name="SA">#REF!</definedName>
    <definedName name="saç_kasa_eritme" localSheetId="0">#REF!</definedName>
    <definedName name="saç_kasa_eritme">#REF!</definedName>
    <definedName name="scarce" localSheetId="0" hidden="1">{#N/A,#N/A,FALSE,"Summary";#N/A,#N/A,FALSE,"3TJ";#N/A,#N/A,FALSE,"3TN";#N/A,#N/A,FALSE,"3TP";#N/A,#N/A,FALSE,"3SJ";#N/A,#N/A,FALSE,"3CJ";#N/A,#N/A,FALSE,"3CN";#N/A,#N/A,FALSE,"3CP";#N/A,#N/A,FALSE,"3A"}</definedName>
    <definedName name="scarce" hidden="1">{#N/A,#N/A,FALSE,"Summary";#N/A,#N/A,FALSE,"3TJ";#N/A,#N/A,FALSE,"3TN";#N/A,#N/A,FALSE,"3TP";#N/A,#N/A,FALSE,"3SJ";#N/A,#N/A,FALSE,"3CJ";#N/A,#N/A,FALSE,"3CN";#N/A,#N/A,FALSE,"3CP";#N/A,#N/A,FALSE,"3A"}</definedName>
    <definedName name="scascda" localSheetId="0" hidden="1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ascda" hidden="1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d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DF" localSheetId="0" hidden="1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" hidden="1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eramik_eritme" localSheetId="0">#REF!</definedName>
    <definedName name="seramik_eritme">#REF!</definedName>
    <definedName name="Services2" localSheetId="0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rvices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fff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ff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ıva" localSheetId="0">#REF!</definedName>
    <definedName name="sıva">#REF!</definedName>
    <definedName name="solver_adj" localSheetId="0" hidden="1">#REF!,#REF!</definedName>
    <definedName name="solver_adj" hidden="1">#REF!,#REF!</definedName>
    <definedName name="solver_lin" hidden="1">0</definedName>
    <definedName name="solver_num" hidden="1">0</definedName>
    <definedName name="solver_rel10" hidden="1">2</definedName>
    <definedName name="solver_rel11" hidden="1">2</definedName>
    <definedName name="solver_rel5" hidden="1">2</definedName>
    <definedName name="solver_rel6" hidden="1">2</definedName>
    <definedName name="solver_rel7" hidden="1">2</definedName>
    <definedName name="solver_rel8" hidden="1">2</definedName>
    <definedName name="solver_rel9" hidden="1">2</definedName>
    <definedName name="solver_rhs10" hidden="1">315430</definedName>
    <definedName name="solver_rhs11" hidden="1">284920</definedName>
    <definedName name="solver_tmp" localSheetId="0" hidden="1">#REF!,#REF!</definedName>
    <definedName name="solver_tmp" hidden="1">#REF!,#REF!</definedName>
    <definedName name="solver_typ" hidden="1">3</definedName>
    <definedName name="solver_val" hidden="1">22000000000</definedName>
    <definedName name="sr" localSheetId="0">#REF!</definedName>
    <definedName name="sr">#REF!</definedName>
    <definedName name="ss" localSheetId="0">#REF!</definedName>
    <definedName name="ss">#REF!</definedName>
    <definedName name="SSS" localSheetId="0" hidden="1">{#N/A,#N/A,FALSE,"ihz. icmal";#N/A,#N/A,FALSE,"avans";#N/A,#N/A,FALSE,"mal_FF_icm";#N/A,#N/A,FALSE,"fat_ihz";#N/A,#N/A,FALSE,"söz_fiy_fark";#N/A,#N/A,FALSE,"kap2"}</definedName>
    <definedName name="SSS" hidden="1">{#N/A,#N/A,FALSE,"ihz. icmal";#N/A,#N/A,FALSE,"avans";#N/A,#N/A,FALSE,"mal_FF_icm";#N/A,#N/A,FALSE,"fat_ihz";#N/A,#N/A,FALSE,"söz_fiy_fark";#N/A,#N/A,FALSE,"kap2"}</definedName>
    <definedName name="ssshhh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hh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s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sss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ŞAN.DIŞ.İHZ.TUT." localSheetId="0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ŞAN.DIŞ.İHZ.TUT.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şant_içi_tut." localSheetId="0">#REF!</definedName>
    <definedName name="şant_içi_tut.">#REF!</definedName>
    <definedName name="ŞŞ" localSheetId="0">#REF!</definedName>
    <definedName name="ŞŞ">#REF!</definedName>
    <definedName name="t" localSheetId="0">#REF!</definedName>
    <definedName name="t">#REF!</definedName>
    <definedName name="TEKLIF" localSheetId="0">#REF!</definedName>
    <definedName name="TEKLIF">#REF!</definedName>
    <definedName name="tes_ihz_tut" localSheetId="0">#REF!</definedName>
    <definedName name="tes_ihz_tut">#REF!</definedName>
    <definedName name="test" localSheetId="0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est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ITLE" localSheetId="0">'[1]BLOK-KEŞİF'!#REF!</definedName>
    <definedName name="TITLE">'[1]BLOK-KEŞİF'!#REF!</definedName>
    <definedName name="tot">'[8]imalat iç sayfa'!$E$9</definedName>
    <definedName name="tp" localSheetId="0">#REF!</definedName>
    <definedName name="tp">#REF!</definedName>
    <definedName name="trf" localSheetId="0">#REF!</definedName>
    <definedName name="trf">#REF!</definedName>
    <definedName name="TS" localSheetId="0">#REF!</definedName>
    <definedName name="TS">#REF!</definedName>
    <definedName name="TTT" localSheetId="0" hidden="1">{#N/A,#N/A,FALSE,"elk_iç_er";#N/A,#N/A,FALSE,"elk_iç_tut";#N/A,#N/A,FALSE,"elk_iç_ihz"}</definedName>
    <definedName name="TTT" hidden="1">{#N/A,#N/A,FALSE,"elk_iç_er";#N/A,#N/A,FALSE,"elk_iç_tut";#N/A,#N/A,FALSE,"elk_iç_ihz"}</definedName>
    <definedName name="TURGUT" localSheetId="0" hidden="1">{"turbine",#N/A,FALSE,"Option"}</definedName>
    <definedName name="TURGUT" hidden="1">{"turbine",#N/A,FALSE,"Option"}</definedName>
    <definedName name="turgutac" localSheetId="0" hidden="1">{#N/A,#N/A,TRUE,"arnitower";#N/A,#N/A,TRUE,"arnigarage "}</definedName>
    <definedName name="turgutac" hidden="1">{#N/A,#N/A,TRUE,"arnitower";#N/A,#N/A,TRUE,"arnigarage "}</definedName>
    <definedName name="TUTANAK">#N/A</definedName>
    <definedName name="tutar" localSheetId="0">#REF!</definedName>
    <definedName name="tutar">#REF!</definedName>
    <definedName name="TUTELK" localSheetId="0">#REF!</definedName>
    <definedName name="TUTELK">#REF!</definedName>
    <definedName name="TUTİNŞ" localSheetId="0">#REF!</definedName>
    <definedName name="TUTİNŞ">#REF!</definedName>
    <definedName name="TUTTES" localSheetId="0">#REF!</definedName>
    <definedName name="TUTTES">#REF!</definedName>
    <definedName name="tünel_eritme" localSheetId="0">#REF!</definedName>
    <definedName name="tünel_eritme">#REF!</definedName>
    <definedName name="tv" localSheetId="0">#REF!</definedName>
    <definedName name="tv">#REF!</definedName>
    <definedName name="U">#N/A</definedName>
    <definedName name="uj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u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ups" localSheetId="0">#REF!</definedName>
    <definedName name="ups">#REF!</definedName>
    <definedName name="UYI" localSheetId="0" hidden="1">{#N/A,#N/A,FALSE,"elk_iç_er";#N/A,#N/A,FALSE,"elk_iç_tut";#N/A,#N/A,FALSE,"elk_iç_ihz"}</definedName>
    <definedName name="UYI" hidden="1">{#N/A,#N/A,FALSE,"elk_iç_er";#N/A,#N/A,FALSE,"elk_iç_tut";#N/A,#N/A,FALSE,"elk_iç_ihz"}</definedName>
    <definedName name="v" localSheetId="0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ariation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ariatio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v" localSheetId="0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v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" localSheetId="0" hidden="1">{#N/A,#N/A,FALSE,"maff_h1";#N/A,#N/A,FALSE,"maff_h2";#N/A,#N/A,FALSE,"maff_h3";#N/A,#N/A,FALSE,"maff_h4";#N/A,#N/A,FALSE,"maff_h5";#N/A,#N/A,FALSE,"maff_h6";#N/A,#N/A,FALSE,"maff_h7"}</definedName>
    <definedName name="w" hidden="1">{#N/A,#N/A,FALSE,"maff_h1";#N/A,#N/A,FALSE,"maff_h2";#N/A,#N/A,FALSE,"maff_h3";#N/A,#N/A,FALSE,"maff_h4";#N/A,#N/A,FALSE,"maff_h5";#N/A,#N/A,FALSE,"maff_h6";#N/A,#N/A,FALSE,"maff_h7"}</definedName>
    <definedName name="WEKO">#N/A</definedName>
    <definedName name="weq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q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WEWEWW" localSheetId="0">#REF!</definedName>
    <definedName name="WEWEWEWW">#REF!</definedName>
    <definedName name="wrn.age._.ihzarat." localSheetId="0" hidden="1">{#N/A,#N/A,FALSE,"ihz. icmal";#N/A,#N/A,FALSE,"avans";#N/A,#N/A,FALSE,"mal_FF_icm";#N/A,#N/A,FALSE,"fat_ihz";#N/A,#N/A,FALSE,"söz_fiy_fark";#N/A,#N/A,FALSE,"kap2"}</definedName>
    <definedName name="wrn.age._.ihzarat." hidden="1">{#N/A,#N/A,FALSE,"ihz. icmal";#N/A,#N/A,FALSE,"avans";#N/A,#N/A,FALSE,"mal_FF_icm";#N/A,#N/A,FALSE,"fat_ihz";#N/A,#N/A,FALSE,"söz_fiy_fark";#N/A,#N/A,FALSE,"kap2"}</definedName>
    <definedName name="wrn.age._.imalat." localSheetId="0" hidden="1">{#N/A,#N/A,TRUE,"Y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e._.imalat." hidden="1">{#N/A,#N/A,TRUE,"Y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ll." localSheetId="0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_.lines." localSheetId="0" hidden="1">{#N/A,#N/A,FALSE,"Summary";#N/A,#N/A,FALSE,"3TJ";#N/A,#N/A,FALSE,"3TN";#N/A,#N/A,FALSE,"3TP";#N/A,#N/A,FALSE,"3SJ";#N/A,#N/A,FALSE,"3CJ";#N/A,#N/A,FALSE,"3CN";#N/A,#N/A,FALSE,"3CP";#N/A,#N/A,FALSE,"3A"}</definedName>
    <definedName name="wrn.all._.lines." hidden="1">{#N/A,#N/A,FALSE,"Summary";#N/A,#N/A,FALSE,"3TJ";#N/A,#N/A,FALSE,"3TN";#N/A,#N/A,FALSE,"3TP";#N/A,#N/A,FALSE,"3SJ";#N/A,#N/A,FALSE,"3CJ";#N/A,#N/A,FALSE,"3CN";#N/A,#N/A,FALSE,"3CP";#N/A,#N/A,FALSE,"3A"}</definedName>
    <definedName name="wrn.ayrap." localSheetId="0" hidden="1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ayrap." hidden="1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rbara._.Modular._.Indirects." localSheetId="0" hidden="1">{#N/A,#N/A,FALSE,"COVER";#N/A,#N/A,FALSE,"RECAP";#N/A,#N/A,FALSE,"SANTA BARBARA NONMANUAL";#N/A,#N/A,FALSE,"CEQUIP";#N/A,#N/A,FALSE,"WRATE";#N/A,#N/A,FALSE,"INDIRECT";#N/A,#N/A,FALSE,"TRAIN";#N/A,#N/A,FALSE,"MANLOADED SCHEDULE"}</definedName>
    <definedName name="wrn.Barbara._.Modular._.Indirects." hidden="1">{#N/A,#N/A,FALSE,"COVER";#N/A,#N/A,FALSE,"RECAP";#N/A,#N/A,FALSE,"SANTA BARBARA NONMANUAL";#N/A,#N/A,FALSE,"CEQUIP";#N/A,#N/A,FALSE,"WRATE";#N/A,#N/A,FALSE,"INDIRECT";#N/A,#N/A,FALSE,"TRAIN";#N/A,#N/A,FALSE,"MANLOADED SCHEDULE"}</definedName>
    <definedName name="wrn.bh." localSheetId="0" hidden="1">{#N/A,#N/A,FALSE,"TELEFON"}</definedName>
    <definedName name="wrn.bh." hidden="1">{#N/A,#N/A,FALSE,"TELEFON"}</definedName>
    <definedName name="wrn.bh1." localSheetId="0" hidden="1">{#N/A,#N/A,FALSE,"TELEFON"}</definedName>
    <definedName name="wrn.bh1." hidden="1">{#N/A,#N/A,FALSE,"TELEFON"}</definedName>
    <definedName name="wrn.BIMAL." localSheetId="0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BIMAL.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 localSheetId="0" hidden="1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anon." hidden="1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HIEF._.REVIEW." localSheetId="0" hidden="1">{#N/A,#N/A,FALSE,"Q&amp;AE";#N/A,#N/A,FALSE,"Params";#N/A,#N/A,FALSE,"ReconE";#N/A,#N/A,FALSE,"CostCompE";#N/A,#N/A,FALSE,"SummaryE";#N/A,#N/A,FALSE,"Detail";#N/A,#N/A,FALSE,"PayItem"}</definedName>
    <definedName name="wrn.CHIEF._.REVIEW." hidden="1">{#N/A,#N/A,FALSE,"Q&amp;AE";#N/A,#N/A,FALSE,"Params";#N/A,#N/A,FALSE,"ReconE";#N/A,#N/A,FALSE,"CostCompE";#N/A,#N/A,FALSE,"SummaryE";#N/A,#N/A,FALSE,"Detail";#N/A,#N/A,FALSE,"PayItem"}</definedName>
    <definedName name="wrn.CIRCUITS." localSheetId="0" hidden="1">{"DBANK",#N/A,FALSE,"PriceE";"CKTS",#N/A,FALSE,"PriceE"}</definedName>
    <definedName name="wrn.CIRCUITS." hidden="1">{"DBANK",#N/A,FALSE,"PriceE";"CKTS",#N/A,FALSE,"PriceE"}</definedName>
    <definedName name="wrn.COST_SHEETS." localSheetId="0" hidden="1">{#N/A,#N/A,FALSE,"WBS 1.06";#N/A,#N/A,FALSE,"WBS 1.14";#N/A,#N/A,FALSE,"WBS 1.17";#N/A,#N/A,FALSE,"WBS 1.18"}</definedName>
    <definedName name="wrn.COST_SHEETS." hidden="1">{#N/A,#N/A,FALSE,"WBS 1.06";#N/A,#N/A,FALSE,"WBS 1.14";#N/A,#N/A,FALSE,"WBS 1.17";#N/A,#N/A,FALSE,"WBS 1.18"}</definedName>
    <definedName name="wrn.ekinci._.imalat." localSheetId="0" hidden="1">{#N/A,#N/A,TRUE,"Y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kinci._.imalat." hidden="1">{#N/A,#N/A,TRUE,"Y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rik_iç." localSheetId="0" hidden="1">{#N/A,#N/A,FALSE,"elk_iç_er";#N/A,#N/A,FALSE,"elk_iç_tut";#N/A,#N/A,FALSE,"elk_iç_ihz"}</definedName>
    <definedName name="wrn.elektrik_iç." hidden="1">{#N/A,#N/A,FALSE,"elk_iç_er";#N/A,#N/A,FALSE,"elk_iç_tut";#N/A,#N/A,FALSE,"elk_iç_ihz"}</definedName>
    <definedName name="wrn.FINAL._.ESTIMATE." localSheetId="0" hidden="1">{#N/A,#N/A,FALSE,"ProjInfo";#N/A,#N/A,FALSE,"Params";#N/A,#N/A,FALSE,"Q&amp;AE";#N/A,#N/A,FALSE,"CostCompE";#N/A,#N/A,FALSE,"SummaryE";#N/A,#N/A,FALSE,"PayItem";#N/A,#N/A,FALSE,"Detail";#N/A,#N/A,FALSE,"ReconE"}</definedName>
    <definedName name="wrn.FINAL._.ESTIMATE." hidden="1">{#N/A,#N/A,FALSE,"ProjInfo";#N/A,#N/A,FALSE,"Params";#N/A,#N/A,FALSE,"Q&amp;AE";#N/A,#N/A,FALSE,"CostCompE";#N/A,#N/A,FALSE,"SummaryE";#N/A,#N/A,FALSE,"PayItem";#N/A,#N/A,FALSE,"Detail";#N/A,#N/A,FALSE,"ReconE"}</definedName>
    <definedName name="wrn.FIZIB." localSheetId="0" hidden="1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IZIB." hidden="1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 localSheetId="0" hidden="1">{"FUEL OIL",#N/A,FALSE,"Option"}</definedName>
    <definedName name="wrn.Fuel._.oil._.option." hidden="1">{"FUEL OIL",#N/A,FALSE,"Option"}</definedName>
    <definedName name="wrn.gecici." localSheetId="0" hidden="1">{#N/A,#N/A,FALSE,"avans";#N/A,#N/A,FALSE,"teminat_mektubu";#N/A,#N/A,FALSE,"ihz. icmal";#N/A,#N/A,FALSE,"söz_fiy_fark";#N/A,#N/A,FALSE,"kap2";#N/A,#N/A,FALSE,"mal_FF_icm";#N/A,#N/A,FALSE,"kap1"}</definedName>
    <definedName name="wrn.gecici." hidden="1">{#N/A,#N/A,FALSE,"avans";#N/A,#N/A,FALSE,"teminat_mektubu";#N/A,#N/A,FALSE,"ihz. icmal";#N/A,#N/A,FALSE,"söz_fiy_fark";#N/A,#N/A,FALSE,"kap2";#N/A,#N/A,FALSE,"mal_FF_icm";#N/A,#N/A,FALSE,"kap1"}</definedName>
    <definedName name="wrn.HAK1." localSheetId="0" hidden="1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." hidden="1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kari._.imalat." localSheetId="0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YCMAL"}</definedName>
    <definedName name="wrn.hakkari._.imalat.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YCMAL"}</definedName>
    <definedName name="wrn.ihzarat." localSheetId="0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hzarat.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saat_ic." localSheetId="0" hidden="1">{#N/A,#N/A,FALSE,"inş_iç_ihz";#N/A,#N/A,FALSE,"inş_iç_er";#N/A,#N/A,FALSE,"inş_iç_tut"}</definedName>
    <definedName name="wrn.insaat_ic." hidden="1">{#N/A,#N/A,FALSE,"inş_iç_ihz";#N/A,#N/A,FALSE,"inş_iç_er";#N/A,#N/A,FALSE,"inş_iç_tut"}</definedName>
    <definedName name="wrn.kalorifer_ic." localSheetId="0" hidden="1">{#N/A,#N/A,FALSE,"kal_iç_ihz";#N/A,#N/A,FALSE,"kal_iç_er";#N/A,#N/A,FALSE,"kal_iç_tut"}</definedName>
    <definedName name="wrn.kalorifer_ic." hidden="1">{#N/A,#N/A,FALSE,"kal_iç_ihz";#N/A,#N/A,FALSE,"kal_iç_er";#N/A,#N/A,FALSE,"kal_iç_tut"}</definedName>
    <definedName name="wrn.kocoglu._.ihzarat." localSheetId="0" hidden="1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hzarat." hidden="1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 localSheetId="0" hidden="1">{#N/A,#N/A,TRUE,"Y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coglu._.imalat." hidden="1">{#N/A,#N/A,TRUE,"Y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maff_report." localSheetId="0" hidden="1">{#N/A,#N/A,FALSE,"maff_h1";#N/A,#N/A,FALSE,"maff_h2";#N/A,#N/A,FALSE,"maff_h3";#N/A,#N/A,FALSE,"maff_h4";#N/A,#N/A,FALSE,"maff_h5";#N/A,#N/A,FALSE,"maff_h6";#N/A,#N/A,FALSE,"maff_h7"}</definedName>
    <definedName name="wrn.maff_report." hidden="1">{#N/A,#N/A,FALSE,"maff_h1";#N/A,#N/A,FALSE,"maff_h2";#N/A,#N/A,FALSE,"maff_h3";#N/A,#N/A,FALSE,"maff_h4";#N/A,#N/A,FALSE,"maff_h5";#N/A,#N/A,FALSE,"maff_h6";#N/A,#N/A,FALSE,"maff_h7"}</definedName>
    <definedName name="wrn.MEL." localSheetId="0" hidden="1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L." hidden="1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usterek_ic." localSheetId="0" hidden="1">{#N/A,#N/A,FALSE,"müş_iç_ihz";#N/A,#N/A,FALSE,"müş_iç_er";#N/A,#N/A,FALSE,"müş_iç_tut"}</definedName>
    <definedName name="wrn.musterek_ic." hidden="1">{#N/A,#N/A,FALSE,"müş_iç_ihz";#N/A,#N/A,FALSE,"müş_iç_er";#N/A,#N/A,FALSE,"müş_iç_tut"}</definedName>
    <definedName name="wrn.müşterek." localSheetId="0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üşterek.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oztas._.imalat." localSheetId="0" hidden="1">{#N/A,#N/A,TRUE,"Y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oztas._.imalat." hidden="1">{#N/A,#N/A,TRUE,"Y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rintallD.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D.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PrintallG.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edundant._.Equipment._.Option." localSheetId="0" hidden="1">{"pumps",#N/A,FALSE,"Option"}</definedName>
    <definedName name="wrn.Redundant._.Equipment._.Option." hidden="1">{"pumps",#N/A,FALSE,"Option"}</definedName>
    <definedName name="wrn.sihhi_ic." localSheetId="0" hidden="1">{#N/A,#N/A,FALSE,"sıh_iç_ihz";#N/A,#N/A,FALSE,"sıh_iç_er";#N/A,#N/A,FALSE,"sıh_iç_tut"}</definedName>
    <definedName name="wrn.sihhi_ic." hidden="1">{#N/A,#N/A,FALSE,"sıh_iç_ihz";#N/A,#N/A,FALSE,"sıh_iç_er";#N/A,#N/A,FALSE,"sıh_iç_tut"}</definedName>
    <definedName name="wrn.sirnak._.imalat." localSheetId="0" hidden="1">{#N/A,#N/A,TRUE,"?IA1BO";#N/A,#N/A,TRUE,"?IA2BO";#N/A,#N/A,TRUE,"?IA3BO";#N/A,#N/A,TRUE,"?IA4BK";#N/A,#N/A,TRUE,"?IB1BK";#N/A,#N/A,TRUE,"?IB2BO";#N/A,#N/A,TRUE,"?IG1BO";#N/A,#N/A,TRUE,"?IG2BO";#N/A,#N/A,TRUE,"?IG3BO";#N/A,#N/A,TRUE,"?IG4CO";#N/A,#N/A,TRUE,"?IG5CO";#N/A,#N/A,TRUE,"?IG6CO";#N/A,#N/A,TRUE,"?IG7CO";#N/A,#N/A,TRUE,"?IG8CK";#N/A,#N/A,TRUE,"?IG9CO";#N/A,#N/A,TRUE,"?IG10CK";#N/A,#N/A,TRUE,"?IH1CO";#N/A,#N/A,TRUE,"?IH2CO";#N/A,#N/A,TRUE,"?IH3CO";#N/A,#N/A,TRUE,"?IH4CO";#N/A,#N/A,TRUE,"?IH5CO";#N/A,#N/A,TRUE,"?IH7CO";#N/A,#N/A,TRUE,"YCMAL";#N/A,#N/A,TRUE,"A Adasy";#N/A,#N/A,TRUE,"B Adasy";#N/A,#N/A,TRUE,"G Adasy";#N/A,#N/A,TRUE,"H Adasy";#N/A,#N/A,TRUE,"J Adasy"}</definedName>
    <definedName name="wrn.sirnak._.imalat." hidden="1">{#N/A,#N/A,TRUE,"?IA1BO";#N/A,#N/A,TRUE,"?IA2BO";#N/A,#N/A,TRUE,"?IA3BO";#N/A,#N/A,TRUE,"?IA4BK";#N/A,#N/A,TRUE,"?IB1BK";#N/A,#N/A,TRUE,"?IB2BO";#N/A,#N/A,TRUE,"?IG1BO";#N/A,#N/A,TRUE,"?IG2BO";#N/A,#N/A,TRUE,"?IG3BO";#N/A,#N/A,TRUE,"?IG4CO";#N/A,#N/A,TRUE,"?IG5CO";#N/A,#N/A,TRUE,"?IG6CO";#N/A,#N/A,TRUE,"?IG7CO";#N/A,#N/A,TRUE,"?IG8CK";#N/A,#N/A,TRUE,"?IG9CO";#N/A,#N/A,TRUE,"?IG10CK";#N/A,#N/A,TRUE,"?IH1CO";#N/A,#N/A,TRUE,"?IH2CO";#N/A,#N/A,TRUE,"?IH3CO";#N/A,#N/A,TRUE,"?IH4CO";#N/A,#N/A,TRUE,"?IH5CO";#N/A,#N/A,TRUE,"?IH7CO";#N/A,#N/A,TRUE,"YCMAL";#N/A,#N/A,TRUE,"A Adasy";#N/A,#N/A,TRUE,"B Adasy";#N/A,#N/A,TRUE,"G Adasy";#N/A,#N/A,TRUE,"H Adasy";#N/A,#N/A,TRUE,"J Adasy"}</definedName>
    <definedName name="wrn.STG._.BLDG._.ENCLOSURE." localSheetId="0" hidden="1">{"turbine",#N/A,FALSE,"Option"}</definedName>
    <definedName name="wrn.STG._.BLDG._.ENCLOSURE." hidden="1">{"turbine",#N/A,FALSE,"Option"}</definedName>
    <definedName name="wrn.struckgi." localSheetId="0" hidden="1">{#N/A,#N/A,TRUE,"arnitower";#N/A,#N/A,TRUE,"arnigarage "}</definedName>
    <definedName name="wrn.struckgi." hidden="1">{#N/A,#N/A,TRUE,"arnitower";#N/A,#N/A,TRUE,"arnigarage "}</definedName>
    <definedName name="wrn.WHOUSE._.CT." localSheetId="0" hidden="1">{"WESTINGHOUSE",#N/A,FALSE,"Option"}</definedName>
    <definedName name="wrn.WHOUSE._.CT." hidden="1">{"WESTINGHOUSE",#N/A,FALSE,"Option"}</definedName>
    <definedName name="ww" localSheetId="0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w" hidden="1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ww" localSheetId="0" hidden="1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ww" hidden="1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www" localSheetId="0" hidden="1">{#N/A,#N/A,FALSE,"elk_iç_er";#N/A,#N/A,FALSE,"elk_iç_tut";#N/A,#N/A,FALSE,"elk_iç_ihz"}</definedName>
    <definedName name="wwww" hidden="1">{#N/A,#N/A,FALSE,"elk_iç_er";#N/A,#N/A,FALSE,"elk_iç_tut";#N/A,#N/A,FALSE,"elk_iç_ihz"}</definedName>
    <definedName name="X" localSheetId="0">#REF!</definedName>
    <definedName name="X">#REF!</definedName>
    <definedName name="x_C" localSheetId="0">#REF!</definedName>
    <definedName name="x_C">#REF!</definedName>
    <definedName name="XA" localSheetId="0">#REF!</definedName>
    <definedName name="XA">#REF!</definedName>
    <definedName name="XB" localSheetId="0">#REF!</definedName>
    <definedName name="XB">#REF!</definedName>
    <definedName name="xc" localSheetId="0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D" localSheetId="0">#REF!</definedName>
    <definedName name="XD">#REF!</definedName>
    <definedName name="XE" localSheetId="0">#REF!</definedName>
    <definedName name="XE">#REF!</definedName>
    <definedName name="xr" localSheetId="0">#REF!</definedName>
    <definedName name="xr">#REF!</definedName>
    <definedName name="xx" localSheetId="0" hidden="1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xx" hidden="1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xxx" localSheetId="0" hidden="1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xxx" hidden="1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xxxx" localSheetId="0" hidden="1">{#N/A,#N/A,FALSE,"kal_iç_ihz";#N/A,#N/A,FALSE,"kal_iç_er";#N/A,#N/A,FALSE,"kal_iç_tut"}</definedName>
    <definedName name="xxxx" hidden="1">{#N/A,#N/A,FALSE,"kal_iç_ihz";#N/A,#N/A,FALSE,"kal_iç_er";#N/A,#N/A,FALSE,"kal_iç_tut"}</definedName>
    <definedName name="XXXZS" localSheetId="0" hidden="1">{#N/A,#N/A,FALSE,"müş_iç_ihz";#N/A,#N/A,FALSE,"müş_iç_er";#N/A,#N/A,FALSE,"müş_iç_tut"}</definedName>
    <definedName name="XXXZS" hidden="1">{#N/A,#N/A,FALSE,"müş_iç_ihz";#N/A,#N/A,FALSE,"müş_iç_er";#N/A,#N/A,FALSE,"müş_iç_tut"}</definedName>
    <definedName name="Y">#N/A</definedName>
    <definedName name="_xlnm.Print_Area" localSheetId="0">'ANA TABLO'!$A$1:$H$234</definedName>
    <definedName name="_xlnm.Print_Area">#REF!</definedName>
    <definedName name="_xlnm.Print_Titles" localSheetId="0">'ANA TABLO'!$3:$3</definedName>
    <definedName name="_xlnm.Print_Titles">#REF!</definedName>
    <definedName name="yazı" localSheetId="0">#REF!</definedName>
    <definedName name="yazı">#REF!</definedName>
    <definedName name="YEDDİ" localSheetId="0">#REF!</definedName>
    <definedName name="YEDDİ">#REF!</definedName>
    <definedName name="YOLOT1" localSheetId="0">#REF!</definedName>
    <definedName name="YOLOT1">#REF!</definedName>
    <definedName name="YYYYY">#N/A</definedName>
    <definedName name="YYYYYYY">#N/A</definedName>
    <definedName name="yyyyyyyyyyyyyyyyyyyyyyyyyyyy" localSheetId="0">[1]İCMAL!#REF!</definedName>
    <definedName name="yyyyyyyyyyyyyyyyyyyyyyyyyyyy">[1]İCMAL!#REF!</definedName>
    <definedName name="Z" localSheetId="0">#REF!</definedName>
    <definedName name="Z">#REF!</definedName>
    <definedName name="ZAFER" localSheetId="0">#REF!</definedName>
    <definedName name="ZAFER">#REF!</definedName>
    <definedName name="zk" localSheetId="0">#REF!</definedName>
    <definedName name="zk">#REF!</definedName>
    <definedName name="zse" localSheetId="0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s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Z" localSheetId="0">#REF!</definedName>
    <definedName name="ZZ">#REF!</definedName>
    <definedName name="ZZCX" localSheetId="0">#REF!</definedName>
    <definedName name="ZZCX">#REF!</definedName>
    <definedName name="ZZZ" localSheetId="0">#REF!</definedName>
    <definedName name="ZZZ">#REF!</definedName>
    <definedName name="ZZZZ" localSheetId="0">#REF!</definedName>
    <definedName name="Z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8" i="17" l="1"/>
  <c r="H39" i="17"/>
  <c r="H46" i="17"/>
  <c r="B18" i="18" l="1"/>
  <c r="A18" i="18"/>
  <c r="B17" i="18"/>
  <c r="A17" i="18"/>
  <c r="B16" i="18"/>
  <c r="A16" i="18"/>
  <c r="B15" i="18"/>
  <c r="A15" i="18"/>
  <c r="B14" i="18"/>
  <c r="A14" i="18"/>
  <c r="B13" i="18"/>
  <c r="A13" i="18"/>
  <c r="B12" i="18"/>
  <c r="A12" i="18"/>
  <c r="B11" i="18"/>
  <c r="A11" i="18"/>
  <c r="B10" i="18"/>
  <c r="A10" i="18"/>
  <c r="B9" i="18"/>
  <c r="A9" i="18"/>
  <c r="B8" i="18"/>
  <c r="A8" i="18"/>
  <c r="B7" i="18"/>
  <c r="A7" i="18"/>
  <c r="B6" i="18"/>
  <c r="A6" i="18"/>
  <c r="B5" i="18"/>
  <c r="A5" i="18"/>
  <c r="H6" i="17" l="1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40" i="17"/>
  <c r="H41" i="17"/>
  <c r="H42" i="17"/>
  <c r="H43" i="17"/>
  <c r="H44" i="17"/>
  <c r="H45" i="17"/>
  <c r="H47" i="17"/>
  <c r="H48" i="17"/>
  <c r="H49" i="17"/>
  <c r="H50" i="17"/>
  <c r="H51" i="17"/>
  <c r="H52" i="17"/>
  <c r="H53" i="17"/>
  <c r="H54" i="17"/>
  <c r="H55" i="17"/>
  <c r="H56" i="17"/>
  <c r="H57" i="17"/>
  <c r="H5" i="17"/>
  <c r="H218" i="17" l="1"/>
  <c r="H219" i="17"/>
  <c r="H220" i="17"/>
  <c r="H109" i="17" l="1"/>
  <c r="H87" i="17" l="1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65" i="17" l="1"/>
  <c r="F108" i="17"/>
  <c r="H145" i="17"/>
  <c r="H161" i="17"/>
  <c r="H160" i="17"/>
  <c r="H149" i="17"/>
  <c r="H138" i="17"/>
  <c r="H144" i="17"/>
  <c r="H139" i="17"/>
  <c r="G222" i="17"/>
  <c r="G221" i="17"/>
  <c r="F213" i="17"/>
  <c r="H150" i="17"/>
  <c r="H148" i="17"/>
  <c r="G152" i="17"/>
  <c r="G151" i="17"/>
  <c r="H151" i="17" l="1"/>
  <c r="H152" i="17"/>
  <c r="H221" i="17"/>
  <c r="G130" i="17"/>
  <c r="H130" i="17" l="1"/>
  <c r="H177" i="17"/>
  <c r="H178" i="17"/>
  <c r="H176" i="17"/>
  <c r="H173" i="17"/>
  <c r="H171" i="17"/>
  <c r="H174" i="17"/>
  <c r="H175" i="17"/>
  <c r="F169" i="17"/>
  <c r="H192" i="17"/>
  <c r="H191" i="17"/>
  <c r="H196" i="17" l="1"/>
  <c r="H182" i="17" l="1"/>
  <c r="H183" i="17"/>
  <c r="H118" i="17" l="1"/>
  <c r="H181" i="17"/>
  <c r="H184" i="17"/>
  <c r="H185" i="17"/>
  <c r="H186" i="17" l="1"/>
  <c r="H147" i="17"/>
  <c r="H146" i="17"/>
  <c r="H121" i="17"/>
  <c r="H122" i="17"/>
  <c r="H123" i="17"/>
  <c r="H187" i="17" l="1"/>
  <c r="C15" i="18" l="1"/>
  <c r="H222" i="17"/>
  <c r="H169" i="17"/>
  <c r="H170" i="17"/>
  <c r="H172" i="17"/>
  <c r="H115" i="17"/>
  <c r="H124" i="17"/>
  <c r="H125" i="17"/>
  <c r="H126" i="17"/>
  <c r="H127" i="17"/>
  <c r="H128" i="17"/>
  <c r="H132" i="17"/>
  <c r="H131" i="17"/>
  <c r="H129" i="17"/>
  <c r="H162" i="17"/>
  <c r="H159" i="17"/>
  <c r="H158" i="17"/>
  <c r="H157" i="17"/>
  <c r="H156" i="17"/>
  <c r="H155" i="17"/>
  <c r="H164" i="17"/>
  <c r="H163" i="17"/>
  <c r="H166" i="17" l="1"/>
  <c r="H133" i="17"/>
  <c r="C11" i="18" l="1"/>
  <c r="C13" i="18"/>
  <c r="H86" i="17"/>
  <c r="H75" i="17" l="1"/>
  <c r="H195" i="17"/>
  <c r="H200" i="17"/>
  <c r="H201" i="17"/>
  <c r="H199" i="17"/>
  <c r="H217" i="17" l="1"/>
  <c r="H216" i="17" l="1"/>
  <c r="H215" i="17"/>
  <c r="H208" i="17"/>
  <c r="H205" i="17"/>
  <c r="H206" i="17"/>
  <c r="H207" i="17"/>
  <c r="H204" i="17"/>
  <c r="H210" i="17"/>
  <c r="H211" i="17"/>
  <c r="H212" i="17"/>
  <c r="H209" i="17"/>
  <c r="H213" i="17"/>
  <c r="H214" i="17"/>
  <c r="H189" i="17"/>
  <c r="H190" i="17"/>
  <c r="H193" i="17"/>
  <c r="H194" i="17"/>
  <c r="H197" i="17"/>
  <c r="H198" i="17"/>
  <c r="H226" i="17"/>
  <c r="H227" i="17"/>
  <c r="H228" i="17"/>
  <c r="H225" i="17"/>
  <c r="H168" i="17"/>
  <c r="H108" i="17"/>
  <c r="H110" i="17"/>
  <c r="H111" i="17"/>
  <c r="H112" i="17"/>
  <c r="H113" i="17"/>
  <c r="H114" i="17"/>
  <c r="H116" i="17"/>
  <c r="H117" i="17"/>
  <c r="H107" i="17"/>
  <c r="H72" i="17"/>
  <c r="H73" i="17"/>
  <c r="H74" i="17"/>
  <c r="H76" i="17"/>
  <c r="H77" i="17"/>
  <c r="H78" i="17"/>
  <c r="H79" i="17"/>
  <c r="H80" i="17"/>
  <c r="H81" i="17"/>
  <c r="H82" i="17"/>
  <c r="H83" i="17"/>
  <c r="H71" i="17"/>
  <c r="H143" i="17"/>
  <c r="H140" i="17"/>
  <c r="H141" i="17"/>
  <c r="H142" i="17"/>
  <c r="H137" i="17"/>
  <c r="H66" i="17"/>
  <c r="H67" i="17"/>
  <c r="H65" i="17"/>
  <c r="H61" i="17"/>
  <c r="H62" i="17"/>
  <c r="H60" i="17"/>
  <c r="H153" i="17" l="1"/>
  <c r="H119" i="17"/>
  <c r="H223" i="17"/>
  <c r="H58" i="17"/>
  <c r="H105" i="17"/>
  <c r="H179" i="17"/>
  <c r="H84" i="17"/>
  <c r="H202" i="17"/>
  <c r="H68" i="17"/>
  <c r="H63" i="17"/>
  <c r="C16" i="18" l="1"/>
  <c r="C14" i="18"/>
  <c r="C5" i="18"/>
  <c r="C17" i="18"/>
  <c r="C8" i="18"/>
  <c r="C9" i="18"/>
  <c r="C6" i="18"/>
  <c r="C10" i="18"/>
  <c r="C7" i="18"/>
  <c r="C12" i="18"/>
  <c r="H229" i="17"/>
  <c r="H233" i="17" s="1"/>
  <c r="C18" i="18" l="1"/>
  <c r="C20" i="18" s="1"/>
</calcChain>
</file>

<file path=xl/sharedStrings.xml><?xml version="1.0" encoding="utf-8"?>
<sst xmlns="http://schemas.openxmlformats.org/spreadsheetml/2006/main" count="1000" uniqueCount="787">
  <si>
    <t>SIRA NO</t>
  </si>
  <si>
    <t>mt</t>
  </si>
  <si>
    <t>ad</t>
  </si>
  <si>
    <t>2.1</t>
  </si>
  <si>
    <t>2.2</t>
  </si>
  <si>
    <t>2.3</t>
  </si>
  <si>
    <t>AÇIKLAMA</t>
  </si>
  <si>
    <t>BİRİM</t>
  </si>
  <si>
    <t>1.1</t>
  </si>
  <si>
    <t>1.2</t>
  </si>
  <si>
    <t>1.3</t>
  </si>
  <si>
    <t>6.3</t>
  </si>
  <si>
    <t>1.4</t>
  </si>
  <si>
    <t>1.5</t>
  </si>
  <si>
    <t>1.6</t>
  </si>
  <si>
    <t>1.7</t>
  </si>
  <si>
    <t>1.8</t>
  </si>
  <si>
    <t>1.9</t>
  </si>
  <si>
    <t>1.10</t>
  </si>
  <si>
    <t>1.11</t>
  </si>
  <si>
    <t>Galvanizli Topraklama Şeridi ve Gömülmesi</t>
  </si>
  <si>
    <t>1.12</t>
  </si>
  <si>
    <t>30.3/001</t>
  </si>
  <si>
    <t>2 mt., Galvanizli 65×65×7.lik Köşebent, 5 mt. Şerit ve Bunların Gömülmesi</t>
  </si>
  <si>
    <t>1.13</t>
  </si>
  <si>
    <t>1.14</t>
  </si>
  <si>
    <t>13.1</t>
  </si>
  <si>
    <t>13.2</t>
  </si>
  <si>
    <t>13.3</t>
  </si>
  <si>
    <t>1X50 mm² İzolesiz Örgülü Bakır İletken</t>
  </si>
  <si>
    <t>DİZEL ELEKTROJEN GRUBU</t>
  </si>
  <si>
    <t>DİZEL ELEKTROJEN GRUBU TOPLAMI:</t>
  </si>
  <si>
    <t xml:space="preserve">KESİNTİSİZ GÜÇ KAYNAĞI GRUBU </t>
  </si>
  <si>
    <t>3.1</t>
  </si>
  <si>
    <t>3.3</t>
  </si>
  <si>
    <t>753-109</t>
  </si>
  <si>
    <t xml:space="preserve">120kVA Kesintisiz Güç Kaynağı İçin Paralelleme Kiti </t>
  </si>
  <si>
    <t>754-102</t>
  </si>
  <si>
    <t>SNMP Yazılımı ve Adaptörü</t>
  </si>
  <si>
    <t>KESİNTİSİZ GÜÇ KAYNAĞI GRUBU TOPLAMI:</t>
  </si>
  <si>
    <t>ANA VE TALİ DAĞITIM PANOLARI ve ŞALT MALZEMELERİ</t>
  </si>
  <si>
    <t>724-601</t>
  </si>
  <si>
    <t>Anahtarlı otomatik sigorta (6 kA)-16 A'e kadar</t>
  </si>
  <si>
    <t>724-602</t>
  </si>
  <si>
    <t>Anahtarlı otomatik sigorta (6 kA)-25 A'e kadar</t>
  </si>
  <si>
    <t>724-607</t>
  </si>
  <si>
    <t>Anahtarlı otomatik sigorta (6 kA)-3X40 A'e kadar</t>
  </si>
  <si>
    <t>724-608</t>
  </si>
  <si>
    <t>Anahtarlı otomatik sigorta (6 kA)-3X63 A'e kadar</t>
  </si>
  <si>
    <t>724-707</t>
  </si>
  <si>
    <t>Anahtarlı otomatik sigorta (10 kA)-3X40 A'e kadar</t>
  </si>
  <si>
    <t>724-708</t>
  </si>
  <si>
    <t>Anahtarlı otomatik sigorta (10 kA)-3X63 A'e kadar</t>
  </si>
  <si>
    <t>718-501</t>
  </si>
  <si>
    <t>Kaçak akım koruma şalterleri-2x25 A'e kadar (30 mA)</t>
  </si>
  <si>
    <t>718-507</t>
  </si>
  <si>
    <t>Kaçak akım koruma şalterleri-4x25 A'e kadar (30 mA)</t>
  </si>
  <si>
    <t>718-508</t>
  </si>
  <si>
    <t>Kaçak akım koruma şalterleri-4x40 A'e kadar (30 mA)</t>
  </si>
  <si>
    <t>718-509</t>
  </si>
  <si>
    <t>Kaçak akım koruma şalterleri-4x63 A'e kadar (30 mA)</t>
  </si>
  <si>
    <t>718-103</t>
  </si>
  <si>
    <t>Kuru tip koruyucusuz kontaktör-3x25 A'e kadar</t>
  </si>
  <si>
    <t>718-529</t>
  </si>
  <si>
    <t>718-530</t>
  </si>
  <si>
    <t>725-401</t>
  </si>
  <si>
    <t>Akım ölçü trafosu 100-500/5 A</t>
  </si>
  <si>
    <t>725-402</t>
  </si>
  <si>
    <t>Akım ölçü trafosu 501-2000/5 A</t>
  </si>
  <si>
    <t>725-511</t>
  </si>
  <si>
    <t>Enerji analizörü</t>
  </si>
  <si>
    <t>725-512</t>
  </si>
  <si>
    <t>Modbus modülü</t>
  </si>
  <si>
    <t>kVAr</t>
  </si>
  <si>
    <t>718-573</t>
  </si>
  <si>
    <t>C sınıfı 230/400 V AC, Parafudur</t>
  </si>
  <si>
    <t>kg</t>
  </si>
  <si>
    <t>ANA VE TALİ DAĞITIM PANOLARI ve ŞALT MALZEMELERİ TOPLAMI:</t>
  </si>
  <si>
    <t xml:space="preserve">ALÇAK GERİLİM KABLOLARI </t>
  </si>
  <si>
    <t>5.1</t>
  </si>
  <si>
    <t>880-3174</t>
  </si>
  <si>
    <t>2x1.0mm2 lıh (st)h halojen free sinyal ve kumanda kablosu</t>
  </si>
  <si>
    <t>5.2</t>
  </si>
  <si>
    <t>880-3189</t>
  </si>
  <si>
    <t>2x1.5mm2 lıh (st)h halojen free sinyal ve kumanda kablosu</t>
  </si>
  <si>
    <t>5.3</t>
  </si>
  <si>
    <t>791-311</t>
  </si>
  <si>
    <t>3x2,5mm² NHXMH Kablo ile Besleme Hattı Tesisi</t>
  </si>
  <si>
    <t>5.4</t>
  </si>
  <si>
    <t xml:space="preserve"> 791-412</t>
  </si>
  <si>
    <t>3X4mm² N2XH Kablo ile Besleme Hattı Tesisi</t>
  </si>
  <si>
    <t>5.5</t>
  </si>
  <si>
    <t>5.6</t>
  </si>
  <si>
    <t>5.7</t>
  </si>
  <si>
    <t>5.8</t>
  </si>
  <si>
    <t>791-424</t>
  </si>
  <si>
    <t>4X16 mm² N2XH kablo ile besleme hattı tesisi</t>
  </si>
  <si>
    <t>5.9</t>
  </si>
  <si>
    <t>791-423</t>
  </si>
  <si>
    <t>3x25+16mm² N2XH kablo ile besleme hattı tesisi</t>
  </si>
  <si>
    <t>5.10</t>
  </si>
  <si>
    <t>791-422</t>
  </si>
  <si>
    <t>3x35+16mm² N2XH kablo ile besleme hattı tesisi</t>
  </si>
  <si>
    <t>5.11</t>
  </si>
  <si>
    <t>791-421</t>
  </si>
  <si>
    <t>3x50+25mm² N2XH kablo ile besleme hattı tesisi</t>
  </si>
  <si>
    <t>5.12</t>
  </si>
  <si>
    <t>791-627</t>
  </si>
  <si>
    <t>5.13</t>
  </si>
  <si>
    <t>791-420</t>
  </si>
  <si>
    <t>3x70+35mm² N2XH kablo ile besleme hattı tesisi</t>
  </si>
  <si>
    <t>791-419</t>
  </si>
  <si>
    <t>3x95+50mm² N2XH kablo ile besleme hattı tesisi</t>
  </si>
  <si>
    <t>791-418</t>
  </si>
  <si>
    <t>3x120+70mm² N2XH kablo ile besleme hattı tesisi</t>
  </si>
  <si>
    <t>791-448</t>
  </si>
  <si>
    <t>1x150mm² N2XH kablo ile topraklama hattı tesisi</t>
  </si>
  <si>
    <t>791-450</t>
  </si>
  <si>
    <t>1x240mm² N2XH kablo ile besleme hattı tesisi</t>
  </si>
  <si>
    <t>ALÇAK GERİLİM KABLOLARII TOPLAMI:</t>
  </si>
  <si>
    <t>AYDINLATMA VE PRİZ TESİSATI</t>
  </si>
  <si>
    <t xml:space="preserve">Sorti hatları 35 m kablo, PVC boru, PVC kasa( Modüler kasa dahil), PVC esaslı anahtar priz , her nevi malzeme ve işçilik dahil </t>
  </si>
  <si>
    <t>SORTİLER</t>
  </si>
  <si>
    <t>6.1</t>
  </si>
  <si>
    <t>734-300</t>
  </si>
  <si>
    <t>734-401</t>
  </si>
  <si>
    <t>794-301</t>
  </si>
  <si>
    <t>Normal Aydınlatma Sortisi (NHXMH kablo ile)</t>
  </si>
  <si>
    <t>6.4</t>
  </si>
  <si>
    <t>794-302</t>
  </si>
  <si>
    <t>Komütatör Aydınlatma Sortisi (NHXMH kablo ile)</t>
  </si>
  <si>
    <t>6.5</t>
  </si>
  <si>
    <t>794-304</t>
  </si>
  <si>
    <t>Paralel  Aydınlatma Sortisi (NHXMH kablo ile)</t>
  </si>
  <si>
    <t>6.6</t>
  </si>
  <si>
    <t>796-103</t>
  </si>
  <si>
    <t>AYDINLATMA VE PRİZ TESİSATI TOPLAMI:</t>
  </si>
  <si>
    <t>KABLO TAVA, MERDİVEN SİSTEMLERİ</t>
  </si>
  <si>
    <t>TS 914'e Uygun, En Az 80 Mikron Galvaniz İle Kaplanmış h=40mm Yüksekliğinde Kablo Tavası, Dönüş Elemanları, 1,5m yi geçmeyecek şekilde Askı Elemanları, Her Türlü Somun, Cıvata, Rondela, Kopilya v.s. Küçük Aksesuarlar Dahil.</t>
  </si>
  <si>
    <t>7.1</t>
  </si>
  <si>
    <t>782-100</t>
  </si>
  <si>
    <t>100 mm kablo tavası, e=1,2 mm  (Tüm elemanları ve aksesuarları dahil)</t>
  </si>
  <si>
    <t>7.2</t>
  </si>
  <si>
    <t>7.3</t>
  </si>
  <si>
    <t>7.4</t>
  </si>
  <si>
    <t>KABLO MERDİVENLERİ</t>
  </si>
  <si>
    <t>7.5</t>
  </si>
  <si>
    <t>782-102</t>
  </si>
  <si>
    <t>600 mm. Galvaniz Kablo Merdiveni h : 40 mm. e:2 mm.</t>
  </si>
  <si>
    <t>7.6</t>
  </si>
  <si>
    <t>500 mm. Galvaniz Kablo Merdiveni h : 40 mm. e:2 mm.</t>
  </si>
  <si>
    <t>BORULAR</t>
  </si>
  <si>
    <t>7.7</t>
  </si>
  <si>
    <t>739-201</t>
  </si>
  <si>
    <t>ø 16-20 mm. PVC Boru (Halogen free)</t>
  </si>
  <si>
    <t>7.8</t>
  </si>
  <si>
    <t>739-202</t>
  </si>
  <si>
    <t>ø 25-32 mm. PVC Boru (Halogen free)</t>
  </si>
  <si>
    <t>DLP KANALLAR</t>
  </si>
  <si>
    <t>7.9</t>
  </si>
  <si>
    <t>100 x 50 mm' ye kadar pvc kablo taşıma sistemleri</t>
  </si>
  <si>
    <t>KABLO TAVA, MERDİVEN SİSTEMLERİ TOPLAMI:</t>
  </si>
  <si>
    <t>8.1</t>
  </si>
  <si>
    <t>880-5631</t>
  </si>
  <si>
    <t>UTP CAT6 HALOGEN FREE 4X2X23AVG KABLO</t>
  </si>
  <si>
    <t>8.2</t>
  </si>
  <si>
    <t>8.5</t>
  </si>
  <si>
    <t>8.6</t>
  </si>
  <si>
    <t>ZAYIF AKIM KABLOLARI TOPLAMI</t>
  </si>
  <si>
    <t>833-1450</t>
  </si>
  <si>
    <t>Tavan Hoparlörü, ACİL ANONS SİSTEMLERİ</t>
  </si>
  <si>
    <t>SESLENDİRME SİSTEMİ TOPLAMI</t>
  </si>
  <si>
    <t>01-409</t>
  </si>
  <si>
    <t>Formen</t>
  </si>
  <si>
    <t>sa</t>
  </si>
  <si>
    <t>10.2</t>
  </si>
  <si>
    <t>01-518</t>
  </si>
  <si>
    <t>01-520</t>
  </si>
  <si>
    <t>Elektrik Usta Yardmcısı</t>
  </si>
  <si>
    <t>10.4</t>
  </si>
  <si>
    <t>01-503</t>
  </si>
  <si>
    <t>Çırak</t>
  </si>
  <si>
    <t>İŞÇİLİK TOPLAMI</t>
  </si>
  <si>
    <t>11.1</t>
  </si>
  <si>
    <t>11.2</t>
  </si>
  <si>
    <t>11.3</t>
  </si>
  <si>
    <t>11.4</t>
  </si>
  <si>
    <t>11.5</t>
  </si>
  <si>
    <t>983-102</t>
  </si>
  <si>
    <t>11.6</t>
  </si>
  <si>
    <t>YANGIN ALGILAMA SİSTEMİ</t>
  </si>
  <si>
    <t>12.1</t>
  </si>
  <si>
    <t>12.2</t>
  </si>
  <si>
    <t>833-501</t>
  </si>
  <si>
    <t xml:space="preserve">Adresli Kısa Devre İzolatörlü Optik Duman Dedektörü </t>
  </si>
  <si>
    <t>12.3</t>
  </si>
  <si>
    <t>12.4</t>
  </si>
  <si>
    <t>833-531</t>
  </si>
  <si>
    <t>Adresli Kısa Devre İzolatörlü Optik Duman ve Sıcaklık Dedektörü</t>
  </si>
  <si>
    <t>12.5</t>
  </si>
  <si>
    <t>833-558</t>
  </si>
  <si>
    <t>Adresli Kısa Devre İzolatörlü Sıfırlanabilir İhbar Butonu</t>
  </si>
  <si>
    <t>12.6</t>
  </si>
  <si>
    <t>833-561</t>
  </si>
  <si>
    <t>Adresli Kısa Devre İzolatörlü Sesli Alarm Kontrol Modülü</t>
  </si>
  <si>
    <t>833-587</t>
  </si>
  <si>
    <t>Anahtarlamalı Güç Kaynağı Ünitesi  (10 Ah)</t>
  </si>
  <si>
    <t>YANGIN ALGILAMA SİSTEMİ TOPLAMI</t>
  </si>
  <si>
    <t>AYDINLATMA ARMATÜRLERİ</t>
  </si>
  <si>
    <t>13.4</t>
  </si>
  <si>
    <t>13.5</t>
  </si>
  <si>
    <t xml:space="preserve"> AYDINLATMA ARMATÜRLERİ TOPLAMI</t>
  </si>
  <si>
    <t>GENEL TOPLAM</t>
  </si>
  <si>
    <t>880-575</t>
  </si>
  <si>
    <t>880-1230</t>
  </si>
  <si>
    <t>880-1304</t>
  </si>
  <si>
    <t>880-1281</t>
  </si>
  <si>
    <t>880-1288</t>
  </si>
  <si>
    <t>880-1278</t>
  </si>
  <si>
    <t xml:space="preserve">42U 800mmx800mm 19" Dikili tip Kabin </t>
  </si>
  <si>
    <t>42U Dikey org. Seti</t>
  </si>
  <si>
    <t>42U 4 lü fan seti</t>
  </si>
  <si>
    <t>Priz grubu 1U</t>
  </si>
  <si>
    <t>Tekerlek Grubu</t>
  </si>
  <si>
    <t>880-584</t>
  </si>
  <si>
    <t>880-802</t>
  </si>
  <si>
    <t>TOPLAM KEŞİF MİKTARI</t>
  </si>
  <si>
    <t>İMALAT TUTARI</t>
  </si>
  <si>
    <t>3.2</t>
  </si>
  <si>
    <t>7.10</t>
  </si>
  <si>
    <t>8.3</t>
  </si>
  <si>
    <t>8.4</t>
  </si>
  <si>
    <t>742-1106</t>
  </si>
  <si>
    <t>Sıva altı, min. 60x60 ebatlarında led li tavan armatürü (ışık akısı en az 3300 lm, tüketim değeri en fazla 36 w olan)</t>
  </si>
  <si>
    <t>742-1550</t>
  </si>
  <si>
    <t>Led aydınlatma armatürleri için acil durum aydınlatma kiti fiyat farkı</t>
  </si>
  <si>
    <t>742-1600</t>
  </si>
  <si>
    <t>Sensörlü led aydınlatma armatürü fiyat farkı</t>
  </si>
  <si>
    <t>Işık akısı en az 3600 lm, tüketim değeri en fazla 40 w. led sıva üstü etanj armatür (aliminyum gövdeli)</t>
  </si>
  <si>
    <t>742-1303</t>
  </si>
  <si>
    <t>Sıva altı, min. 30x30 ebatlarında led li tavan armatürü (ışık akısı en az 1000 lm, tüketim değeri en fazla 12 w olan)</t>
  </si>
  <si>
    <t>742-1102</t>
  </si>
  <si>
    <t>Sıva üstü, min. 30x60 ebatlarında led li tavan armatürü (ışık akısı en az 1500 lm, tüketim değeri en fazla 18 w olan)</t>
  </si>
  <si>
    <t>742-1103</t>
  </si>
  <si>
    <t>2,5 İnç Led Spot Armatür Sıva altı, led'li dairesel (downlight) armatür (ışık akısı en az 800 lm, tüketim değeri en fazla 12 w olan)</t>
  </si>
  <si>
    <t>742-1151</t>
  </si>
  <si>
    <t>4 İnç Led Spot Armatür Sıva altı, led'li dairesel (downlight) armatür (ışık akısı en az 800 lm, tüketim değeri en fazla 12 w olan)</t>
  </si>
  <si>
    <t>6 İnç Led Spot Armatür Sıva altı, led'li dairesel (downlight) armatür (ışık akısı en az 800 lm, tüketim değeri en fazla 24 w olan)</t>
  </si>
  <si>
    <t>8 İnç Led Spot Armatür Sıva altı, led'li dairesel (downlight) armatür (ışık akısı en az 800 lm, tüketim değeri en fazla 24 w olan)</t>
  </si>
  <si>
    <t>12 İnç Led Spot Armatür Sıva altı, led'li dairesel (downlight) armatür (ışık akısı en az 800 lm, tüketim değeri en fazla 24 w olan)</t>
  </si>
  <si>
    <t>742-1152</t>
  </si>
  <si>
    <t>360º tavan tipi sıva üstü hareket sensörü</t>
  </si>
  <si>
    <t>742-129/2</t>
  </si>
  <si>
    <t>360º tavan tipi sıva altı hareket sensörü</t>
  </si>
  <si>
    <t>742-129/3</t>
  </si>
  <si>
    <t>1X120 mm² İzolesiz Örgülü Bakır İletken</t>
  </si>
  <si>
    <t>Adresli karbonmonoksit gaz dedektörü</t>
  </si>
  <si>
    <t>833-609</t>
  </si>
  <si>
    <t>833.601/2</t>
  </si>
  <si>
    <t>2 çevrimli adresli kombine co-no-no2 gaz kontrol paneli</t>
  </si>
  <si>
    <t>Adresli yangın alarm santralı 16 çevrimli adresli yangın alarm santrali, en az 1920 adres kapasiteli</t>
  </si>
  <si>
    <t>833-318</t>
  </si>
  <si>
    <t>Dahili tip flaşörlü elektronik yangın ihbar sireni</t>
  </si>
  <si>
    <t>833-592</t>
  </si>
  <si>
    <t>833-576</t>
  </si>
  <si>
    <t>Adresli kısa devre izolatörlü kontak izleme modülü</t>
  </si>
  <si>
    <t>2019  UYGULAMA BİRİM FİYATI</t>
  </si>
  <si>
    <t>782-101</t>
  </si>
  <si>
    <t>Kablo tava sistemleri kapak sacı</t>
  </si>
  <si>
    <t>1 kontaklı 1 na, 16a. uzaktan kumanda darbe akım anahtarı ve montajı</t>
  </si>
  <si>
    <t>ESKİ POZ NO</t>
  </si>
  <si>
    <t>35.125.3001</t>
  </si>
  <si>
    <t>35.160.3331</t>
  </si>
  <si>
    <t>35.160.3332</t>
  </si>
  <si>
    <t>35.160.3503</t>
  </si>
  <si>
    <t>35.160.1180</t>
  </si>
  <si>
    <t>35.740.5300</t>
  </si>
  <si>
    <t>YENİ POZ NO</t>
  </si>
  <si>
    <t>35.750.4002</t>
  </si>
  <si>
    <t>35.150.2112</t>
  </si>
  <si>
    <t>35.150.2110</t>
  </si>
  <si>
    <t>1x50mm² N2XH kablo ile topraklama hattı tesisi</t>
  </si>
  <si>
    <t>791-444</t>
  </si>
  <si>
    <t>35.150.2106</t>
  </si>
  <si>
    <t>35.150.2175</t>
  </si>
  <si>
    <t>35.150.2174</t>
  </si>
  <si>
    <t>35.190.1305</t>
  </si>
  <si>
    <t>35.190.1101</t>
  </si>
  <si>
    <t>35.190.1102</t>
  </si>
  <si>
    <t>35.190.1100</t>
  </si>
  <si>
    <t>35.160.6201</t>
  </si>
  <si>
    <t>35.160.6202</t>
  </si>
  <si>
    <t>35.180.1601</t>
  </si>
  <si>
    <t>35.430.1310</t>
  </si>
  <si>
    <t>35.520.7017</t>
  </si>
  <si>
    <t>35.410.2030</t>
  </si>
  <si>
    <t>35.410.2070</t>
  </si>
  <si>
    <t>35.410.2580</t>
  </si>
  <si>
    <t>35.410.2660</t>
  </si>
  <si>
    <t>35.415.1580</t>
  </si>
  <si>
    <t>35.410.6004</t>
  </si>
  <si>
    <t>35.410.1116</t>
  </si>
  <si>
    <t>35.420.1400</t>
  </si>
  <si>
    <t>35.420.1002</t>
  </si>
  <si>
    <t>35.150.2172</t>
  </si>
  <si>
    <t>35.150.2152</t>
  </si>
  <si>
    <t>35.150.1531</t>
  </si>
  <si>
    <t>Sac pano 800 mm. (ts en 61439-1/2)</t>
  </si>
  <si>
    <t>701-101</t>
  </si>
  <si>
    <t>701-201</t>
  </si>
  <si>
    <t>35.100.6101</t>
  </si>
  <si>
    <t>35.100.6201</t>
  </si>
  <si>
    <t>Önden kapaklı saç pano (ts en 61439-1/2 )</t>
  </si>
  <si>
    <t>35.515.2074</t>
  </si>
  <si>
    <t>35.515.2089</t>
  </si>
  <si>
    <t>35.150.3148</t>
  </si>
  <si>
    <t>791-629</t>
  </si>
  <si>
    <t>35.150.3150</t>
  </si>
  <si>
    <t>35.150.2173</t>
  </si>
  <si>
    <t>35.150.2171</t>
  </si>
  <si>
    <t>35.150.2170</t>
  </si>
  <si>
    <t>35.150.2195</t>
  </si>
  <si>
    <t>35.180.1507</t>
  </si>
  <si>
    <t>Toprak elektrodu (çubuk), elektrolitik bakır 3,5mt</t>
  </si>
  <si>
    <t>Elektrik ustası</t>
  </si>
  <si>
    <t>10.100.1060</t>
  </si>
  <si>
    <t>10.100.1064</t>
  </si>
  <si>
    <t>10.100.1083</t>
  </si>
  <si>
    <t>10.100.1081</t>
  </si>
  <si>
    <t>1X16 mm² İzolesiz Örgülü Bakır İletken</t>
  </si>
  <si>
    <t>1X25 mm² İzolesiz Örgülü Bakır İletken</t>
  </si>
  <si>
    <t>1X70 mm² İzolesiz Örgülü Bakır İletken</t>
  </si>
  <si>
    <t>35.135.2501</t>
  </si>
  <si>
    <t>35.135.2502</t>
  </si>
  <si>
    <t>2x1,5mm² NHXMH Kablo ile Besleme Hattı Tesisi</t>
  </si>
  <si>
    <t>35.150.1501</t>
  </si>
  <si>
    <t>791-306</t>
  </si>
  <si>
    <t>35.150.1530</t>
  </si>
  <si>
    <t>791-312</t>
  </si>
  <si>
    <t>3x1,5mm² NHXMH Kablo ile Besleme Hattı Tesisi</t>
  </si>
  <si>
    <t>35.515.2090</t>
  </si>
  <si>
    <t>3x1.5mm2 lıh (st)h halojen free sinyal ve kumanda kablosu</t>
  </si>
  <si>
    <t>880-3190</t>
  </si>
  <si>
    <t>718-502</t>
  </si>
  <si>
    <t>35.115.1002</t>
  </si>
  <si>
    <t>35.115.1001</t>
  </si>
  <si>
    <t>Kaçak akım koruma şalterleri-2x40 A'e kadar (30 mA)</t>
  </si>
  <si>
    <t>35.115.1020</t>
  </si>
  <si>
    <t>35.115.1021</t>
  </si>
  <si>
    <t>35.115.1022</t>
  </si>
  <si>
    <t>715-1052</t>
  </si>
  <si>
    <t>Anahtarlı otomatik sigorta (10 kA)-3X25 A'e kadar</t>
  </si>
  <si>
    <t>724-606</t>
  </si>
  <si>
    <t>Anahtarlı otomatik sigorta (6 kA)-3X25 A'e kadar</t>
  </si>
  <si>
    <t>35.105.1231</t>
  </si>
  <si>
    <t>35.105.1232</t>
  </si>
  <si>
    <t>35.105.1233</t>
  </si>
  <si>
    <t>35.105.1333</t>
  </si>
  <si>
    <t>35.540.3039</t>
  </si>
  <si>
    <t>Merkezi Tek Tüplü 8 Fiberli 1x8 50/125 OM3 MM Zırhsız LSOH F/O Kablo ( OM4 olmalıdır )</t>
  </si>
  <si>
    <t>35.105.1230</t>
  </si>
  <si>
    <t>35.105.1210</t>
  </si>
  <si>
    <t>35.105.1211</t>
  </si>
  <si>
    <t>724-605</t>
  </si>
  <si>
    <t>Anahtarlı otomatik sigorta (6 kA)-3X16 A'e kadar</t>
  </si>
  <si>
    <t>Anahtarlı otomatik sigorta (10 kA)-3X16 A'e kadar</t>
  </si>
  <si>
    <t>724-706</t>
  </si>
  <si>
    <t>724-705</t>
  </si>
  <si>
    <t>715-1101</t>
  </si>
  <si>
    <t>35.110.1151</t>
  </si>
  <si>
    <t>715-1103</t>
  </si>
  <si>
    <t>35.110.1153</t>
  </si>
  <si>
    <t>35.110.1106</t>
  </si>
  <si>
    <t>35.110.1105</t>
  </si>
  <si>
    <t>715-1051</t>
  </si>
  <si>
    <t>715-1053</t>
  </si>
  <si>
    <t>715-1054</t>
  </si>
  <si>
    <t>715-1055</t>
  </si>
  <si>
    <t>715-1056</t>
  </si>
  <si>
    <t>35.110.1101</t>
  </si>
  <si>
    <t>35.110.1102</t>
  </si>
  <si>
    <t>35.110.1103</t>
  </si>
  <si>
    <t>35.110.1104</t>
  </si>
  <si>
    <t>35.110.1251</t>
  </si>
  <si>
    <t>35.110.1253</t>
  </si>
  <si>
    <t>715-1201</t>
  </si>
  <si>
    <t>715-1203</t>
  </si>
  <si>
    <t>715-1251</t>
  </si>
  <si>
    <t>715-1252</t>
  </si>
  <si>
    <t>35.110.1301</t>
  </si>
  <si>
    <t>35.110.1302</t>
  </si>
  <si>
    <t>748-531</t>
  </si>
  <si>
    <t>35.115.1201</t>
  </si>
  <si>
    <t>35.115.1202</t>
  </si>
  <si>
    <t>35.115.1203</t>
  </si>
  <si>
    <t>Troidal Akım Trafolu Kaçak Akım Koruma Rölesi 3 x 1600 a. ve yukarısı 30-500 ma</t>
  </si>
  <si>
    <t>Troidal Akım Trafolu Kaçak Akım Koruma Rölesi Kaçak akım koruma şalteri 3*300a.den 3*1250e kadar</t>
  </si>
  <si>
    <t>Troidal Akım Trafolu Kaçak Akım Koruma Rölesi Kaçak akım koruma şalteri 3*80 a.den 3*250 e kadar</t>
  </si>
  <si>
    <t>35.135.1901</t>
  </si>
  <si>
    <t>35.135.1902</t>
  </si>
  <si>
    <t>Kuru tip koruyucusuz kontaktör 3*16 a.</t>
  </si>
  <si>
    <t>718-102</t>
  </si>
  <si>
    <t>Kuru tip koruyucusuz kontaktör 3*10 a.</t>
  </si>
  <si>
    <t>35.125.1101</t>
  </si>
  <si>
    <t>35.125.1102</t>
  </si>
  <si>
    <t>35.125.1103</t>
  </si>
  <si>
    <t>35.115.2111</t>
  </si>
  <si>
    <t>723-603</t>
  </si>
  <si>
    <t>35.130.2603</t>
  </si>
  <si>
    <t>Endüktif Yük Sürücü 30kVAr (3x50a) kadar</t>
  </si>
  <si>
    <t>8.7</t>
  </si>
  <si>
    <t>DATA SİSTEMLERİ</t>
  </si>
  <si>
    <t>DATA SİSTEMLERİ TOPLAMI</t>
  </si>
  <si>
    <t>ZAYIF AKIM VE SİNYAL KABLOLARI</t>
  </si>
  <si>
    <t>TOPRAKLAMA</t>
  </si>
  <si>
    <t>TOPRAKLAMA SİSTEMİ TOPLAMI</t>
  </si>
  <si>
    <t>7x1,5 mm2 LIH(St)H halojen free sinyal ve kumanda kablosu (VDE 0815)</t>
  </si>
  <si>
    <t>35.520.6022</t>
  </si>
  <si>
    <t>880-4001</t>
  </si>
  <si>
    <t>Acil anons sistemi kontrol ünitesi, en az 16 bölgeli</t>
  </si>
  <si>
    <t>35.430.1002</t>
  </si>
  <si>
    <t>Dijital acil anons çağrı istasyonu, en az 16 bölgeli</t>
  </si>
  <si>
    <t>35.430.1102</t>
  </si>
  <si>
    <t>833-1211</t>
  </si>
  <si>
    <t>833-1111</t>
  </si>
  <si>
    <t>833-1314</t>
  </si>
  <si>
    <t>500 W (rms) Güç Amfisi</t>
  </si>
  <si>
    <t>35.430.1205</t>
  </si>
  <si>
    <t>833-1460</t>
  </si>
  <si>
    <t>35.430.1320</t>
  </si>
  <si>
    <t>Rg 6/u-6, 75 empedans koaksiyal kablolar</t>
  </si>
  <si>
    <t>35.505.1020</t>
  </si>
  <si>
    <t>880-431</t>
  </si>
  <si>
    <t>Rg 59-u-6, 75 empedans koaksiyal kablolar</t>
  </si>
  <si>
    <t>880-427</t>
  </si>
  <si>
    <t>35.505.1016</t>
  </si>
  <si>
    <t>35.520.5001</t>
  </si>
  <si>
    <r>
      <t xml:space="preserve">1x2x0,8+0,8 mm2 Je-H(St)H </t>
    </r>
    <r>
      <rPr>
        <sz val="11"/>
        <color rgb="FFFF0000"/>
        <rFont val="Arial"/>
        <family val="2"/>
        <charset val="162"/>
      </rPr>
      <t>Fe180</t>
    </r>
    <r>
      <rPr>
        <sz val="11"/>
        <rFont val="Arial"/>
        <family val="2"/>
        <charset val="162"/>
      </rPr>
      <t xml:space="preserve"> Ph120 Yangına dayanıklı halojensiz yangın alarm kabloları (VDE 0815)</t>
    </r>
  </si>
  <si>
    <t>35.550.2030</t>
  </si>
  <si>
    <t>35.550.4008</t>
  </si>
  <si>
    <t>35.550.4011</t>
  </si>
  <si>
    <t>35.550.4018</t>
  </si>
  <si>
    <t>Utp cat6 sıva altı tekli priz Data Priz (RJ.45 - Cat.6)</t>
  </si>
  <si>
    <t>35.505.6200</t>
  </si>
  <si>
    <t>35.550.4034</t>
  </si>
  <si>
    <t>0-1-2- EXPROFF KOMİTATÖR ANAHTAR</t>
  </si>
  <si>
    <t>35.505.7301</t>
  </si>
  <si>
    <t>Duvar Hoparlörü ACİL ANONS SİSTEMLERİ</t>
  </si>
  <si>
    <t>9.2</t>
  </si>
  <si>
    <t>9.3</t>
  </si>
  <si>
    <t>9.4</t>
  </si>
  <si>
    <t>9.1</t>
  </si>
  <si>
    <t>9.5</t>
  </si>
  <si>
    <t>9.6</t>
  </si>
  <si>
    <t>1x6 mm2 plastik izoleli iletken (ho7z,o7z1)</t>
  </si>
  <si>
    <t>791-504</t>
  </si>
  <si>
    <t>35.150.1404</t>
  </si>
  <si>
    <t>35.150.1405</t>
  </si>
  <si>
    <t>791-505</t>
  </si>
  <si>
    <t>1x10 mm2 plastik izoleli iletken (ho7z,o7z1)</t>
  </si>
  <si>
    <t>35.150.1406</t>
  </si>
  <si>
    <t>1x16 mm2 plastik izoleli iletken (ho7z,o7z1)</t>
  </si>
  <si>
    <t>791-506</t>
  </si>
  <si>
    <t>35.190.1701</t>
  </si>
  <si>
    <t>782-701</t>
  </si>
  <si>
    <t>35.190.1702</t>
  </si>
  <si>
    <t>LOKAL SESLENDİRME SİSTEMİ</t>
  </si>
  <si>
    <t>LOKAL SESLENDİRME SİSTEMİ TOPLAMI</t>
  </si>
  <si>
    <t>12 kanal ses kontrol ve kayıt mikseri</t>
  </si>
  <si>
    <t>35.450.1001</t>
  </si>
  <si>
    <t>10 w çift taraflı hoparlör</t>
  </si>
  <si>
    <t>35.450.1409</t>
  </si>
  <si>
    <t>838-211</t>
  </si>
  <si>
    <t>840-109</t>
  </si>
  <si>
    <t>35.450.5202</t>
  </si>
  <si>
    <t>843-112</t>
  </si>
  <si>
    <t>Yaka tipi 16 kanal uhf telsiz mikrofon seti yaka/el tipi</t>
  </si>
  <si>
    <t>Masa tipi mikrofon</t>
  </si>
  <si>
    <t>842-101</t>
  </si>
  <si>
    <t>35.450.5001</t>
  </si>
  <si>
    <t>840-160</t>
  </si>
  <si>
    <t>35.500.2401</t>
  </si>
  <si>
    <t>2x2x0.22mm2 lıycy (st) cy tipi enstr.sinyal-kumanda kablosu - Lokal Ses</t>
  </si>
  <si>
    <t>12 kanal ses kontrol ve kayıt mikseri, Ampfilikatör,mp3 player Dahil</t>
  </si>
  <si>
    <t>Özel Poz</t>
  </si>
  <si>
    <t>35.450.5705</t>
  </si>
  <si>
    <t>844-105</t>
  </si>
  <si>
    <t>200 W LIK AMPLİFİKATÖR</t>
  </si>
  <si>
    <t>6.2</t>
  </si>
  <si>
    <t>6.7</t>
  </si>
  <si>
    <t>6.8</t>
  </si>
  <si>
    <t>6.9</t>
  </si>
  <si>
    <t>6.10</t>
  </si>
  <si>
    <t>6.11</t>
  </si>
  <si>
    <t>6.12</t>
  </si>
  <si>
    <t>7.11</t>
  </si>
  <si>
    <t>9.7</t>
  </si>
  <si>
    <t>10.5</t>
  </si>
  <si>
    <t>10.6</t>
  </si>
  <si>
    <t>10.7</t>
  </si>
  <si>
    <t>10.8</t>
  </si>
  <si>
    <t>10.9</t>
  </si>
  <si>
    <t>10.10</t>
  </si>
  <si>
    <t>10.11</t>
  </si>
  <si>
    <t>TEDAŞ</t>
  </si>
  <si>
    <t>14.1</t>
  </si>
  <si>
    <t>14.2</t>
  </si>
  <si>
    <t>14.3</t>
  </si>
  <si>
    <t>14.4</t>
  </si>
  <si>
    <t>35.545.4033</t>
  </si>
  <si>
    <t>35.170.1501</t>
  </si>
  <si>
    <t>35.170.1502</t>
  </si>
  <si>
    <t>35.170.1106</t>
  </si>
  <si>
    <t>35.170.1103</t>
  </si>
  <si>
    <t>35.170.1102</t>
  </si>
  <si>
    <t>35.170.3100</t>
  </si>
  <si>
    <t>35.170.3050</t>
  </si>
  <si>
    <t>35.170.1703</t>
  </si>
  <si>
    <t>35.170.5203</t>
  </si>
  <si>
    <t>35.170.5202</t>
  </si>
  <si>
    <t>35.515.7030</t>
  </si>
  <si>
    <t>35.410.2550</t>
  </si>
  <si>
    <t>35.160.3334</t>
  </si>
  <si>
    <t>35.130.2706</t>
  </si>
  <si>
    <t>723-706</t>
  </si>
  <si>
    <t>230V 10 kVAr.a kadar Şönt Reaktör</t>
  </si>
  <si>
    <t>5x4 mm2 1KV yer altı kabloları ile kolon ve besleme hattı tesisi</t>
  </si>
  <si>
    <t>35.150.2212</t>
  </si>
  <si>
    <t>791.431/1</t>
  </si>
  <si>
    <t>5x6 mm2 1KV yer altı kabloları ile kolon ve besleme hattı tesisi</t>
  </si>
  <si>
    <t>35.150.2213</t>
  </si>
  <si>
    <t>791-431/2</t>
  </si>
  <si>
    <t>5x10 mm2 1KV yer altı kabloları ile kolon ve besleme hattı tesisi</t>
  </si>
  <si>
    <t>35.150.2214</t>
  </si>
  <si>
    <t>791-431/3</t>
  </si>
  <si>
    <t>DOĞUŞ ÜNİVERSİTESİ DUDULLU YERLEŞKESİ ELEKTRİK TESİSAT İŞLERİ  KEŞFİ</t>
  </si>
  <si>
    <t>Adresli kısa devre izolatörlü röle modülü</t>
  </si>
  <si>
    <t>35.410.2630</t>
  </si>
  <si>
    <t>833-571</t>
  </si>
  <si>
    <t>Adresli Optik Duman dedektörlü havalandırma kanalı örnek alma cihazı</t>
  </si>
  <si>
    <t>35.410.2510</t>
  </si>
  <si>
    <t>833-538</t>
  </si>
  <si>
    <t>set</t>
  </si>
  <si>
    <t>Alıcı/verici-reflektörlü tip; alıcı-verici ve reflektör arasındaki algılama mesafesi 10 m'den 50 m'ye kadar açılabilen Konvansiyonel ışın tipi duman dedektörü ve montajı</t>
  </si>
  <si>
    <t>35.415.1502</t>
  </si>
  <si>
    <t>832-11/2</t>
  </si>
  <si>
    <t>120 W (rms) Güç Amfisi</t>
  </si>
  <si>
    <t>35.430.1201</t>
  </si>
  <si>
    <t>833-1310</t>
  </si>
  <si>
    <t>240 W (rms) Güç Amfisi</t>
  </si>
  <si>
    <t>35.430.1202</t>
  </si>
  <si>
    <t>833-1311</t>
  </si>
  <si>
    <t>Acil anons sistemi kontrol ünitesi, en az 24 bölgeli</t>
  </si>
  <si>
    <t>833-1112</t>
  </si>
  <si>
    <t>35.430.1003</t>
  </si>
  <si>
    <t>Dijital acil anons çağrı istasyonu, en az 24 bölgeli</t>
  </si>
  <si>
    <t>35.430.1103</t>
  </si>
  <si>
    <t>833-1212</t>
  </si>
  <si>
    <t>Güç kaynağı ünitesi; 100 Ah (TS EN 54-4)</t>
  </si>
  <si>
    <t>35.430.1332</t>
  </si>
  <si>
    <t>833-1511</t>
  </si>
  <si>
    <t>35.180.1318</t>
  </si>
  <si>
    <t>750-318</t>
  </si>
  <si>
    <t xml:space="preserve">120 kva 20 dakikaya kadar akü besleme süreli üç faz giriş üç faz çıkışlı kesintisiz güç kaynağı </t>
  </si>
  <si>
    <t>Eş Potansiyel Bara (30x5x300)</t>
  </si>
  <si>
    <t>adet</t>
  </si>
  <si>
    <t>Döküm kutu içine ve panolara konulacak TSE şartlarına uygun bakır bara temin ve montajı ve TS EN 60445'deki renklere boyanması</t>
  </si>
  <si>
    <t>35.100.7000</t>
  </si>
  <si>
    <t>710-100</t>
  </si>
  <si>
    <t>Diesel elektrojen grubu tesisatı 1500 d/d. 875 kva</t>
  </si>
  <si>
    <t>35.740.1120</t>
  </si>
  <si>
    <t>950-120</t>
  </si>
  <si>
    <t>35.740.5417</t>
  </si>
  <si>
    <t>952-320</t>
  </si>
  <si>
    <t>Ses izolasyon kabini 875 Kva</t>
  </si>
  <si>
    <t>952-300</t>
  </si>
  <si>
    <t>Senkronizasyon tertibatı 1250-2000 kva (otomatik)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</si>
  <si>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</si>
  <si>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</si>
  <si>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</si>
  <si>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</si>
  <si>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</si>
  <si>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</si>
  <si>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</si>
  <si>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</si>
  <si>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</si>
  <si>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</si>
  <si>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</si>
  <si>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</si>
  <si>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</si>
  <si>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</si>
  <si>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</si>
  <si>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</si>
  <si>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</si>
  <si>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</si>
  <si>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</si>
  <si>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</si>
  <si>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</si>
  <si>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</si>
  <si>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</si>
  <si>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</si>
  <si>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</si>
  <si>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</si>
  <si>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</si>
  <si>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</si>
  <si>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</si>
  <si>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</si>
  <si>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</si>
  <si>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</si>
  <si>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</si>
  <si>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</si>
  <si>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8.8</t>
  </si>
  <si>
    <t>8.9</t>
  </si>
  <si>
    <t>8.10</t>
  </si>
  <si>
    <t>8.11</t>
  </si>
  <si>
    <t>8.12</t>
  </si>
  <si>
    <t>13.6</t>
  </si>
  <si>
    <t>13.7</t>
  </si>
  <si>
    <t>13.8</t>
  </si>
  <si>
    <t>13.9</t>
  </si>
  <si>
    <t>13.10</t>
  </si>
  <si>
    <t>13.11</t>
  </si>
  <si>
    <t>13.12</t>
  </si>
  <si>
    <t>13.13</t>
  </si>
  <si>
    <t>3 saat süreli çift yüzlü, kesintide yanan acil durum yönlendirme armatürü (Ledli)</t>
  </si>
  <si>
    <t>35.440.2104</t>
  </si>
  <si>
    <t>833-734</t>
  </si>
  <si>
    <t>ACİL ANONS - SESLENDİRME SİSTEMİ</t>
  </si>
  <si>
    <t xml:space="preserve">Masa Modülü-İçi Dolu Gömme Dikdörtgen (1On/Off, 1 HDMI,1 yaylı Aşağı yukarı anahtar,2Topraklı Priz,2 UPS Prizi,2 Data,1 ses jack) </t>
  </si>
  <si>
    <t xml:space="preserve">Masa Modülü-İçi Dolu Üçgen harici (1On/Off, 1 HDMI,1 yaylı Aşağı yukarı anahtar,2Topraklı Priz,2 UPS Prizi,2 Data, 1 ses Jack) </t>
  </si>
  <si>
    <t>Topraklı priz 16 a.- 250 v. (45 x 45 mm)-Kablo Kanal Prizi</t>
  </si>
  <si>
    <t>Topraklı ups prizi (kırmızı renkli) 16 a.- 250 v. (45 x 45 mm)-Kablo Kanal Prizi</t>
  </si>
  <si>
    <t>35.190.1704</t>
  </si>
  <si>
    <t>Data prizi cat 5e veya cat 6e rj-45 (8 kontaklı) (22,5 x 45 mm)</t>
  </si>
  <si>
    <t>Etanş buat</t>
  </si>
  <si>
    <t>782-702</t>
  </si>
  <si>
    <t>782-704</t>
  </si>
  <si>
    <t>780-129</t>
  </si>
  <si>
    <t>35.185.1252</t>
  </si>
  <si>
    <t>0-1-2- EXPROFF ARMATÜR</t>
  </si>
  <si>
    <t>Topraklı Priz Sortisi  (NHXMH kablo ile) ŞEBEKE</t>
  </si>
  <si>
    <t>Topraklı Priz Sortisi  (NHXMH kablo ile) UPS</t>
  </si>
  <si>
    <t>Darbe Akım Anahtar Kumandalı Sorti - NORMAL</t>
  </si>
  <si>
    <t>Darbe Akım Anahtar Kumandalı Sorti - KOMUTATÖR</t>
  </si>
  <si>
    <t>Topraklı Priz Sortisi  (NHXMH kablo ile) ŞEBEKE-KAPAKLI PRİZ</t>
  </si>
  <si>
    <t>Bakalitten 3 fazlı fiş priz ve montajı 3*60 a.</t>
  </si>
  <si>
    <t>741-202</t>
  </si>
  <si>
    <t>35.185.1812</t>
  </si>
  <si>
    <t>Utp cat6 sıva altı ikili priz Data Priz (RJ.45 - Cat.6)</t>
  </si>
  <si>
    <t>880-576</t>
  </si>
  <si>
    <t>35.505.6210</t>
  </si>
  <si>
    <t>Utp cat6 sıva altı tekli priz Data Priz (RJ.45 - Cat.6) - kamera, acsess point Keystone</t>
  </si>
  <si>
    <t>Televizyon sortisi</t>
  </si>
  <si>
    <t>35.480.1000</t>
  </si>
  <si>
    <t>845-103</t>
  </si>
  <si>
    <t>200 mm kablo tavası, e=1,2 mm  (Tüm elemanları ve aksesuarları dahil)</t>
  </si>
  <si>
    <t>300 mm kablo tavası, e=1,5 mm  (Tüm elemanları ve aksesuarları dahil)</t>
  </si>
  <si>
    <t>400 mm kablo tavası, e=1,5 mm  (Tüm elemanları ve aksesuarları dahil)</t>
  </si>
  <si>
    <t>24 portlu utp cat6 patch panel-Modüler Dolu)</t>
  </si>
  <si>
    <t>844-143</t>
  </si>
  <si>
    <t>300 x 225 motorlu perde</t>
  </si>
  <si>
    <t>35.105.1311</t>
  </si>
  <si>
    <t>724.702</t>
  </si>
  <si>
    <t>Anahtarlı Otomatik Sigortalar25 A'e kadar (10 kA kesme kapasiteli)</t>
  </si>
  <si>
    <t>35.105.1312</t>
  </si>
  <si>
    <t>724.703</t>
  </si>
  <si>
    <t>Anahtarlı Otomatik Sigortalar 40 A'e kadar (10 kA kesme kapasiteli)</t>
  </si>
  <si>
    <t>35.105.1313</t>
  </si>
  <si>
    <t>724.704</t>
  </si>
  <si>
    <t>Anahtarlı Otomatik Sigortalar 63 A'e kadar (10 kA kesme kapasiteli)</t>
  </si>
  <si>
    <t>3 x 10 a'den 3x63a'e kadar, ıcu: 35 ka, ı1: (0,8-1)ın, ı3: (6-10)ın, Termik ayarlı, Manyetik sabit</t>
  </si>
  <si>
    <t>3 x 100 a'e kadar, ıcu: 35 ka, ı1: (0,8-1)ın, ı3: (6-10)ın, Termik ayarlı, Manyetik sabit</t>
  </si>
  <si>
    <t>3 x 125 a'e kadar, ıcu: 35 ka, ı1: (0,8-1)ın, ı3: (6-10)ın, Termik ayarlı, Manyetik sabit</t>
  </si>
  <si>
    <t>3 x 160 a'e kadar, ıcu: 35 ka, ı1: (0,8-1)ın, ı3: (6-10)ın, Termik ayarlı, Manyetik sabit</t>
  </si>
  <si>
    <t>3 x 200 a'e kadar, ıcu: 35 ka, ı1: (0,8-1)ın, ı3: (6-10)ın, Termik ayarlı, Manyetik sabit</t>
  </si>
  <si>
    <t>3 x 250 a'e kadar, ıcu: 35 ka, ı1: (0,8-1)ın, ı3: (6-10)ın, Termik ayarlı, Manyetik sabit</t>
  </si>
  <si>
    <t>3 x 400 a'e kadar, ıcu: 35 ka, ı1: (0,8-1)ın, ı3: (6-10)ın, Termik ayarlı, Manyetik ayarlı</t>
  </si>
  <si>
    <t>3 x 630 a'e kadar, ıcu: 35 ka, ı1: (0,8-1)ın, ı3: (6-10)ın, Termik ayarlı, Manyetik ayarlı</t>
  </si>
  <si>
    <t>3 x 400 a'e kadar, ıcu: 50 ka, ı1: (0,8-1)ın, ı3: (6-10)ın, Termik ayarlı, Manyetik ayarlı</t>
  </si>
  <si>
    <t>3 x 630 a'e kadar, ıcu: 50 ka, ı1: (0,8-1)ın, ı3: (6-10)ın, Termik ayarlı, Manyetik ayarlı</t>
  </si>
  <si>
    <t>3 x 1000 a'e kadar, ıcu: 50 ka, ı1: (0,8-1)ın, ı3: (6-10)ın, Termik ayarlı, Manyetik ayarlı, Elektronik korumalı</t>
  </si>
  <si>
    <t>3 x 1250 a'e kadar, ıcu: 50 ka, ı1: (0,8-1)ın, ı3: (6-10)ın, Termik ayarlı, Manyetik ayarlı, Elektronik korumalı</t>
  </si>
  <si>
    <t>3x50+25mm² N2XH FE180 kablo ile besleme hattı tesisi</t>
  </si>
  <si>
    <t>3x95+50mm² N2XH FE180 kablo ile besleme hattı tesisi</t>
  </si>
  <si>
    <t>20m HDMI Kablo - 4K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</si>
  <si>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</si>
  <si>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</si>
  <si>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</si>
  <si>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</si>
  <si>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</si>
  <si>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</si>
  <si>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</si>
  <si>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</si>
  <si>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</si>
  <si>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</si>
  <si>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</si>
  <si>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</si>
  <si>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</si>
  <si>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5</t>
  </si>
  <si>
    <t>5.14</t>
  </si>
  <si>
    <t>5.15</t>
  </si>
  <si>
    <t>5.16</t>
  </si>
  <si>
    <t>5.17</t>
  </si>
  <si>
    <t>5.18</t>
  </si>
  <si>
    <t>5.19</t>
  </si>
  <si>
    <t>7</t>
  </si>
  <si>
    <t>7.12</t>
  </si>
  <si>
    <t>8.13</t>
  </si>
  <si>
    <t>8.14</t>
  </si>
  <si>
    <t>8.15</t>
  </si>
  <si>
    <t>8.16</t>
  </si>
  <si>
    <t>9.8</t>
  </si>
  <si>
    <t>9.9</t>
  </si>
  <si>
    <t>9.10</t>
  </si>
  <si>
    <t>9.12</t>
  </si>
  <si>
    <t>10.1</t>
  </si>
  <si>
    <t>10.3</t>
  </si>
  <si>
    <t>12.7</t>
  </si>
  <si>
    <t>12.8</t>
  </si>
  <si>
    <t>12.9</t>
  </si>
  <si>
    <t>12.10</t>
  </si>
  <si>
    <t>12.11</t>
  </si>
  <si>
    <t>12.12</t>
  </si>
  <si>
    <t>12.13</t>
  </si>
  <si>
    <t>13.14</t>
  </si>
  <si>
    <t>13.15</t>
  </si>
  <si>
    <t>13.16</t>
  </si>
  <si>
    <t>14</t>
  </si>
  <si>
    <t>Işık akısı en az 8500 lm, tüketim değeri en fazla 100 w olan. Led Projektörler</t>
  </si>
  <si>
    <t>35.170.4004</t>
  </si>
  <si>
    <t>742-1654</t>
  </si>
  <si>
    <t>Işık akısı en az 12750 lm, tüketim değeri en fazla 150 w olan. Led Projektörler</t>
  </si>
  <si>
    <t>35.170.4005</t>
  </si>
  <si>
    <t>742-1655</t>
  </si>
  <si>
    <t>Işık akısı en az 1800 lm, tüketim değeri en fazla 20W olan. (en az IP 65 koruma derecesine sahip olan).LED Glop Armatür</t>
  </si>
  <si>
    <t>35.170.1802</t>
  </si>
  <si>
    <t>13.17</t>
  </si>
  <si>
    <t>13.18</t>
  </si>
  <si>
    <t>13.19</t>
  </si>
  <si>
    <t>1.49</t>
  </si>
  <si>
    <t>1.50</t>
  </si>
  <si>
    <t>1.51</t>
  </si>
  <si>
    <t>35.100.7204</t>
  </si>
  <si>
    <t>707-304</t>
  </si>
  <si>
    <t>12 Modül Sıva Altı Halojen Free Dağıtım Kutusu</t>
  </si>
  <si>
    <t>35.100.7207</t>
  </si>
  <si>
    <t>707-307</t>
  </si>
  <si>
    <t>24 Modül Sıva Altı Halojen Free Dağıtım Kutusu</t>
  </si>
  <si>
    <t>35.100.7208</t>
  </si>
  <si>
    <t>707-308</t>
  </si>
  <si>
    <t>36 Modül Sıva Altı Halojen Free Dağıtım Kutusu</t>
  </si>
  <si>
    <r>
      <t xml:space="preserve">2x1,5mm² LIHCH </t>
    </r>
    <r>
      <rPr>
        <sz val="11"/>
        <color rgb="FFFF0000"/>
        <rFont val="Arial"/>
        <family val="2"/>
        <charset val="162"/>
      </rPr>
      <t>Fe180</t>
    </r>
    <r>
      <rPr>
        <sz val="11"/>
        <rFont val="Arial"/>
        <family val="2"/>
        <charset val="162"/>
      </rPr>
      <t xml:space="preserve"> PH120 Yangın ve ses  Sinyal ve Kumanda Kablosu </t>
    </r>
  </si>
  <si>
    <t>İŞÇİLİK (ADAM/SAAT)</t>
  </si>
  <si>
    <t>ELEKTRİK TOPLAM</t>
  </si>
  <si>
    <t>S. NO</t>
  </si>
  <si>
    <t>İMALATIN CİNSİ</t>
  </si>
  <si>
    <t>TOPLAM BEDEL</t>
  </si>
  <si>
    <t>DUDULLU PROJESİ</t>
  </si>
  <si>
    <t>ELEKTRİK İŞLER İCMAL SAYFASI</t>
  </si>
  <si>
    <t>35.110.5101</t>
  </si>
  <si>
    <t>715-511</t>
  </si>
  <si>
    <t>3 x 1600 a'e kadar, ıcu: 65 ka, ı1: (0,5-1)ın, ı3: (2-10)ın, Elektronik korumalı</t>
  </si>
  <si>
    <t>35.110.5504</t>
  </si>
  <si>
    <t>716-124</t>
  </si>
  <si>
    <t>3 veya 4 kutuplu 1600 A'e kadar</t>
  </si>
  <si>
    <t>1.52</t>
  </si>
  <si>
    <t>35.110.1651</t>
  </si>
  <si>
    <t>715-1601</t>
  </si>
  <si>
    <t>4 x 400 a'e kadar, ıcu: 50 ka, ı1: (0,8-1)ın, ı3: (6-10)ın, Termik ayarlı, Manyetik ayarlı</t>
  </si>
  <si>
    <t>35.140.1204</t>
  </si>
  <si>
    <t>35.140.1205</t>
  </si>
  <si>
    <t>35.140.1207</t>
  </si>
  <si>
    <t>35.140.1208</t>
  </si>
  <si>
    <t>726-204</t>
  </si>
  <si>
    <t>726-205</t>
  </si>
  <si>
    <t>726-207</t>
  </si>
  <si>
    <t>726-208</t>
  </si>
  <si>
    <t>35.750.3002</t>
  </si>
  <si>
    <t>982-102</t>
  </si>
  <si>
    <t>15</t>
  </si>
  <si>
    <t>15.1</t>
  </si>
  <si>
    <t>Özel Poz01</t>
  </si>
  <si>
    <t>Özel Poz03</t>
  </si>
  <si>
    <t>Özel Poz04</t>
  </si>
  <si>
    <t>Özel Poz05</t>
  </si>
  <si>
    <t>Özel Poz06</t>
  </si>
  <si>
    <t>24 core F/O Patch panel Dolu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</si>
</sst>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\ &quot;TL&quot;_-;\-* #,##0.00\ &quot;TL&quot;_-;_-* &quot;-&quot;??\ &quot;TL&quot;_-;_-@_-"/>
    <numFmt numFmtId="165" formatCode="#,##0.00\ &quot;TL&quot;"/>
    <numFmt numFmtId="166" formatCode="_-* #,##0.00\ _T_L_-;\-* #,##0.00\ _T_L_-;_-* \-??\ _T_L_-;_-@_-"/>
    <numFmt numFmtId="167" formatCode="#,##0\ &quot;TL&quot;"/>
    <numFmt numFmtId="168" formatCode="_-[$₺-41F]* #,##0.00_-;\-[$₺-41F]* #,##0.00_-;_-[$₺-41F]* &quot;-&quot;??_-;_-@_-"/>
    <numFmt numFmtId="169" formatCode="_-* #,##0.00\ &quot;YTL&quot;_-;\-* #,##0.00\ &quot;YTL&quot;_-;_-* &quot;-&quot;??\ &quot;YTL&quot;_-;_-@_-"/>
  </numFmts>
  <fonts count="27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family val="2"/>
      <charset val="162"/>
    </font>
    <font>
      <b/>
      <sz val="16"/>
      <name val="Arial"/>
      <family val="2"/>
      <charset val="162"/>
    </font>
    <font>
      <sz val="16"/>
      <name val="Arial"/>
      <family val="2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12"/>
      <name val="Arial"/>
      <family val="2"/>
    </font>
    <font>
      <sz val="10"/>
      <name val="Helv"/>
      <charset val="204"/>
    </font>
    <font>
      <b/>
      <sz val="11"/>
      <name val="Arial"/>
      <family val="2"/>
      <charset val="162"/>
    </font>
    <font>
      <b/>
      <sz val="10"/>
      <name val="Arial"/>
      <family val="2"/>
      <charset val="162"/>
    </font>
    <font>
      <sz val="11"/>
      <name val="Arial"/>
      <family val="2"/>
      <charset val="162"/>
    </font>
    <font>
      <sz val="11"/>
      <color theme="1"/>
      <name val="Arial"/>
      <family val="2"/>
      <charset val="162"/>
    </font>
    <font>
      <sz val="11"/>
      <color rgb="FF333333"/>
      <name val="Arial"/>
      <family val="2"/>
      <charset val="162"/>
    </font>
    <font>
      <b/>
      <sz val="11"/>
      <color rgb="FF666666"/>
      <name val="Arial"/>
      <family val="2"/>
      <charset val="162"/>
    </font>
    <font>
      <b/>
      <sz val="17"/>
      <name val="Arial"/>
      <family val="2"/>
      <charset val="162"/>
    </font>
    <font>
      <b/>
      <sz val="15"/>
      <name val="Arial"/>
      <family val="2"/>
      <charset val="162"/>
    </font>
    <font>
      <b/>
      <sz val="13"/>
      <name val="Arial"/>
      <family val="2"/>
      <charset val="162"/>
    </font>
    <font>
      <sz val="16"/>
      <color theme="1"/>
      <name val="Calibri"/>
      <family val="2"/>
      <charset val="162"/>
      <scheme val="minor"/>
    </font>
    <font>
      <sz val="11"/>
      <color rgb="FFFF0000"/>
      <name val="Arial"/>
      <family val="2"/>
      <charset val="162"/>
    </font>
    <font>
      <b/>
      <sz val="24"/>
      <name val="Arial"/>
      <family val="2"/>
      <charset val="162"/>
    </font>
    <font>
      <sz val="24"/>
      <name val="Arial"/>
      <family val="2"/>
      <charset val="162"/>
    </font>
    <font>
      <sz val="10"/>
      <name val="Univers Tur"/>
      <charset val="162"/>
    </font>
    <font>
      <sz val="20"/>
      <name val="Arial"/>
      <family val="2"/>
      <charset val="162"/>
    </font>
    <font>
      <b/>
      <sz val="20"/>
      <name val="Arial"/>
      <family val="2"/>
      <charset val="162"/>
    </font>
    <font>
      <sz val="14"/>
      <name val="Arial"/>
      <family val="2"/>
      <charset val="162"/>
    </font>
    <font>
      <b/>
      <sz val="18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20">
    <xf numFmtId="0" fontId="0" fillId="0" borderId="0"/>
    <xf numFmtId="0" fontId="2" fillId="0" borderId="0"/>
    <xf numFmtId="0" fontId="5" fillId="0" borderId="0"/>
    <xf numFmtId="164" fontId="6" fillId="0" borderId="0" applyFill="0" applyBorder="0" applyAlignment="0" applyProtection="0"/>
    <xf numFmtId="166" fontId="2" fillId="0" borderId="0" applyFill="0" applyBorder="0" applyAlignment="0" applyProtection="0"/>
    <xf numFmtId="0" fontId="7" fillId="0" borderId="0"/>
    <xf numFmtId="0" fontId="1" fillId="0" borderId="0"/>
    <xf numFmtId="0" fontId="8" fillId="0" borderId="0"/>
    <xf numFmtId="0" fontId="6" fillId="0" borderId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166" fontId="2" fillId="0" borderId="0" applyFill="0" applyBorder="0" applyAlignment="0" applyProtection="0"/>
    <xf numFmtId="0" fontId="2" fillId="0" borderId="0"/>
    <xf numFmtId="0" fontId="1" fillId="0" borderId="0"/>
    <xf numFmtId="0" fontId="6" fillId="0" borderId="0"/>
    <xf numFmtId="169" fontId="22" fillId="0" borderId="0" applyFont="0" applyFill="0" applyBorder="0" applyAlignment="0" applyProtection="0"/>
    <xf numFmtId="0" fontId="6" fillId="0" borderId="0"/>
  </cellStyleXfs>
  <cellXfs count="88">
    <xf numFmtId="0" fontId="0" fillId="0" borderId="0" xfId="0"/>
    <xf numFmtId="0" fontId="9" fillId="0" borderId="1" xfId="5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left" vertical="center"/>
    </xf>
    <xf numFmtId="0" fontId="9" fillId="0" borderId="1" xfId="5" applyFont="1" applyFill="1" applyBorder="1" applyAlignment="1">
      <alignment vertical="center"/>
    </xf>
    <xf numFmtId="3" fontId="10" fillId="0" borderId="1" xfId="5" applyNumberFormat="1" applyFont="1" applyFill="1" applyBorder="1" applyAlignment="1">
      <alignment horizontal="center" vertical="center" wrapText="1"/>
    </xf>
    <xf numFmtId="49" fontId="9" fillId="0" borderId="1" xfId="7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 applyAlignment="1">
      <alignment horizontal="left" vertical="center" wrapText="1"/>
    </xf>
    <xf numFmtId="0" fontId="11" fillId="0" borderId="1" xfId="5" applyFont="1" applyFill="1" applyBorder="1" applyAlignment="1">
      <alignment horizontal="center" vertical="center"/>
    </xf>
    <xf numFmtId="165" fontId="11" fillId="0" borderId="1" xfId="5" applyNumberFormat="1" applyFont="1" applyFill="1" applyBorder="1" applyAlignment="1">
      <alignment horizontal="right" vertical="center"/>
    </xf>
    <xf numFmtId="0" fontId="9" fillId="0" borderId="1" xfId="1" quotePrefix="1" applyNumberFormat="1" applyFont="1" applyFill="1" applyBorder="1" applyAlignment="1">
      <alignment horizontal="center" vertical="center"/>
    </xf>
    <xf numFmtId="2" fontId="11" fillId="0" borderId="1" xfId="5" applyNumberFormat="1" applyFont="1" applyFill="1" applyBorder="1" applyAlignment="1">
      <alignment horizontal="center" vertical="center"/>
    </xf>
    <xf numFmtId="49" fontId="11" fillId="0" borderId="1" xfId="13" quotePrefix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49" fontId="11" fillId="3" borderId="1" xfId="7" applyNumberFormat="1" applyFont="1" applyFill="1" applyBorder="1" applyAlignment="1">
      <alignment horizontal="center" vertical="center"/>
    </xf>
    <xf numFmtId="49" fontId="9" fillId="3" borderId="1" xfId="7" applyNumberFormat="1" applyFont="1" applyFill="1" applyBorder="1" applyAlignment="1">
      <alignment horizontal="center" vertical="center"/>
    </xf>
    <xf numFmtId="49" fontId="9" fillId="3" borderId="1" xfId="7" applyNumberFormat="1" applyFont="1" applyFill="1" applyBorder="1" applyAlignment="1">
      <alignment horizontal="left" vertical="center"/>
    </xf>
    <xf numFmtId="3" fontId="9" fillId="3" borderId="1" xfId="5" applyNumberFormat="1" applyFont="1" applyFill="1" applyBorder="1" applyAlignment="1">
      <alignment horizontal="center" vertical="center"/>
    </xf>
    <xf numFmtId="2" fontId="9" fillId="3" borderId="1" xfId="5" applyNumberFormat="1" applyFont="1" applyFill="1" applyBorder="1" applyAlignment="1">
      <alignment horizontal="center" vertical="center"/>
    </xf>
    <xf numFmtId="165" fontId="9" fillId="3" borderId="1" xfId="5" applyNumberFormat="1" applyFont="1" applyFill="1" applyBorder="1" applyAlignment="1">
      <alignment horizontal="right" vertical="center"/>
    </xf>
    <xf numFmtId="167" fontId="11" fillId="0" borderId="1" xfId="5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9" fillId="3" borderId="1" xfId="5" applyFont="1" applyFill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2" fontId="9" fillId="0" borderId="1" xfId="5" applyNumberFormat="1" applyFont="1" applyFill="1" applyBorder="1" applyAlignment="1">
      <alignment horizontal="center" vertical="center"/>
    </xf>
    <xf numFmtId="165" fontId="9" fillId="0" borderId="1" xfId="5" applyNumberFormat="1" applyFont="1" applyFill="1" applyBorder="1" applyAlignment="1">
      <alignment horizontal="right" vertical="center"/>
    </xf>
    <xf numFmtId="49" fontId="11" fillId="0" borderId="1" xfId="7" applyNumberFormat="1" applyFont="1" applyFill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left" vertical="center" wrapText="1"/>
    </xf>
    <xf numFmtId="0" fontId="11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1" xfId="1" quotePrefix="1" applyNumberFormat="1" applyFont="1" applyFill="1" applyBorder="1" applyAlignment="1">
      <alignment horizontal="center" vertical="center"/>
    </xf>
    <xf numFmtId="0" fontId="11" fillId="2" borderId="1" xfId="5" applyFont="1" applyFill="1" applyBorder="1" applyAlignment="1">
      <alignment horizontal="center" vertical="center"/>
    </xf>
    <xf numFmtId="49" fontId="9" fillId="0" borderId="1" xfId="7" applyNumberFormat="1" applyFont="1" applyFill="1" applyBorder="1" applyAlignment="1">
      <alignment horizontal="left" vertical="center"/>
    </xf>
    <xf numFmtId="49" fontId="11" fillId="2" borderId="1" xfId="7" applyNumberFormat="1" applyFont="1" applyFill="1" applyBorder="1" applyAlignment="1">
      <alignment horizontal="center" vertical="center"/>
    </xf>
    <xf numFmtId="49" fontId="11" fillId="0" borderId="1" xfId="7" applyNumberFormat="1" applyFont="1" applyFill="1" applyBorder="1" applyAlignment="1">
      <alignment horizontal="left" vertical="center"/>
    </xf>
    <xf numFmtId="49" fontId="9" fillId="4" borderId="1" xfId="7" applyNumberFormat="1" applyFont="1" applyFill="1" applyBorder="1" applyAlignment="1">
      <alignment horizontal="center" vertical="center"/>
    </xf>
    <xf numFmtId="49" fontId="9" fillId="4" borderId="1" xfId="7" applyNumberFormat="1" applyFont="1" applyFill="1" applyBorder="1" applyAlignment="1">
      <alignment horizontal="left" vertical="center"/>
    </xf>
    <xf numFmtId="0" fontId="9" fillId="4" borderId="1" xfId="5" applyFont="1" applyFill="1" applyBorder="1" applyAlignment="1">
      <alignment horizontal="center" vertical="center"/>
    </xf>
    <xf numFmtId="2" fontId="9" fillId="4" borderId="1" xfId="5" applyNumberFormat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65" fontId="17" fillId="0" borderId="1" xfId="5" applyNumberFormat="1" applyFont="1" applyFill="1" applyBorder="1" applyAlignment="1">
      <alignment horizontal="right" vertical="center"/>
    </xf>
    <xf numFmtId="165" fontId="16" fillId="0" borderId="0" xfId="5" applyNumberFormat="1" applyFont="1" applyFill="1" applyBorder="1" applyAlignment="1">
      <alignment horizontal="right" vertical="center"/>
    </xf>
    <xf numFmtId="0" fontId="0" fillId="0" borderId="0" xfId="0" applyBorder="1"/>
    <xf numFmtId="4" fontId="18" fillId="0" borderId="0" xfId="0" applyNumberFormat="1" applyFont="1"/>
    <xf numFmtId="3" fontId="12" fillId="2" borderId="1" xfId="1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/>
    </xf>
    <xf numFmtId="49" fontId="11" fillId="0" borderId="1" xfId="7" quotePrefix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49" fontId="11" fillId="0" borderId="1" xfId="1" applyNumberFormat="1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165" fontId="24" fillId="0" borderId="5" xfId="19" applyNumberFormat="1" applyFont="1" applyFill="1" applyBorder="1" applyAlignment="1">
      <alignment horizontal="center" vertical="center" wrapText="1"/>
    </xf>
    <xf numFmtId="49" fontId="24" fillId="0" borderId="4" xfId="19" applyNumberFormat="1" applyFont="1" applyFill="1" applyBorder="1" applyAlignment="1">
      <alignment horizontal="center" vertical="center" wrapText="1"/>
    </xf>
    <xf numFmtId="49" fontId="24" fillId="0" borderId="1" xfId="19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25" fillId="0" borderId="4" xfId="19" applyNumberFormat="1" applyFont="1" applyFill="1" applyBorder="1" applyAlignment="1">
      <alignment horizontal="center" vertical="center" wrapText="1"/>
    </xf>
    <xf numFmtId="49" fontId="25" fillId="0" borderId="1" xfId="19" applyNumberFormat="1" applyFont="1" applyFill="1" applyBorder="1" applyAlignment="1">
      <alignment vertical="center" wrapText="1"/>
    </xf>
    <xf numFmtId="165" fontId="26" fillId="6" borderId="3" xfId="19" applyNumberFormat="1" applyFont="1" applyFill="1" applyBorder="1" applyAlignment="1">
      <alignment vertical="center" wrapText="1"/>
    </xf>
    <xf numFmtId="165" fontId="25" fillId="0" borderId="5" xfId="19" applyNumberFormat="1" applyFont="1" applyFill="1" applyBorder="1" applyAlignment="1">
      <alignment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5" fillId="0" borderId="1" xfId="5" applyFont="1" applyFill="1" applyBorder="1" applyAlignment="1">
      <alignment horizontal="center" vertical="center" wrapText="1"/>
    </xf>
    <xf numFmtId="0" fontId="24" fillId="6" borderId="9" xfId="19" applyFont="1" applyFill="1" applyBorder="1" applyAlignment="1">
      <alignment horizontal="center" vertical="center" wrapText="1"/>
    </xf>
    <xf numFmtId="0" fontId="24" fillId="6" borderId="10" xfId="19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0" fillId="5" borderId="11" xfId="17" applyFont="1" applyFill="1" applyBorder="1" applyAlignment="1">
      <alignment horizontal="center" vertical="center" wrapText="1"/>
    </xf>
    <xf numFmtId="0" fontId="20" fillId="5" borderId="12" xfId="17" applyFont="1" applyFill="1" applyBorder="1" applyAlignment="1">
      <alignment horizontal="center" vertical="center" wrapText="1"/>
    </xf>
    <xf numFmtId="0" fontId="20" fillId="5" borderId="13" xfId="17" applyFont="1" applyFill="1" applyBorder="1" applyAlignment="1">
      <alignment horizontal="center" vertical="center" wrapText="1"/>
    </xf>
    <xf numFmtId="169" fontId="20" fillId="5" borderId="6" xfId="18" applyFont="1" applyFill="1" applyBorder="1" applyAlignment="1">
      <alignment horizontal="center" vertical="center" wrapText="1"/>
    </xf>
    <xf numFmtId="169" fontId="20" fillId="5" borderId="7" xfId="18" applyFont="1" applyFill="1" applyBorder="1" applyAlignment="1">
      <alignment horizontal="center" vertical="center" wrapText="1"/>
    </xf>
    <xf numFmtId="169" fontId="20" fillId="5" borderId="8" xfId="18" applyFont="1" applyFill="1" applyBorder="1" applyAlignment="1">
      <alignment horizontal="center" vertical="center" wrapText="1"/>
    </xf>
    <xf numFmtId="49" fontId="23" fillId="0" borderId="4" xfId="19" applyNumberFormat="1" applyFont="1" applyFill="1" applyBorder="1" applyAlignment="1">
      <alignment horizontal="center" vertical="center" wrapText="1"/>
    </xf>
    <xf numFmtId="49" fontId="23" fillId="0" borderId="1" xfId="19" applyNumberFormat="1" applyFont="1" applyFill="1" applyBorder="1" applyAlignment="1">
      <alignment horizontal="center" vertical="center" wrapText="1"/>
    </xf>
    <xf numFmtId="49" fontId="23" fillId="0" borderId="2" xfId="19" applyNumberFormat="1" applyFont="1" applyFill="1" applyBorder="1" applyAlignment="1">
      <alignment horizontal="center" vertical="center" wrapText="1"/>
    </xf>
  </cellXfs>
  <cellStyles count="20">
    <cellStyle name="Binlik Ayracı 3" xfId="4"/>
    <cellStyle name="entry box 2 5 12 2" xfId="8"/>
    <cellStyle name="Normal" xfId="0" builtinId="0"/>
    <cellStyle name="Normal 11" xfId="1"/>
    <cellStyle name="Normal 12" xfId="2"/>
    <cellStyle name="Normal 14 5" xfId="16"/>
    <cellStyle name="Normal 2 2" xfId="10"/>
    <cellStyle name="Normal 2 4" xfId="15"/>
    <cellStyle name="Normal 3" xfId="12"/>
    <cellStyle name="Normal 3 2" xfId="5"/>
    <cellStyle name="Normal 6 2" xfId="9"/>
    <cellStyle name="Normal 9 3" xfId="6"/>
    <cellStyle name="Normal_KOÇ FİNANS TARİF KEŞİF (FİYATLI)" xfId="17"/>
    <cellStyle name="Normal_pendik coşkun21,10,03" xfId="19"/>
    <cellStyle name="Normal_SAMSUN-MEDICANA-ELEKTRIK-KESIF 22-05-2010" xfId="13"/>
    <cellStyle name="ParaBirimi 2" xfId="3"/>
    <cellStyle name="ParaBirimi_TEB SEFAKÖY TEKLİF" xfId="18"/>
    <cellStyle name="Stil 1" xfId="7"/>
    <cellStyle name="Virgül 5" xfId="14"/>
    <cellStyle name="Virgül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ON\C\LEVENT\derince\Teklif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lgiislem\bilgi%20islem\netbul\den\CPI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idbcd-wg1\USER\SETSUBI\ME-2&#31309;&#31639;\01&#31309;&#31639;&#12503;&#12525;&#12472;&#12455;&#12463;&#12488;\&#20013;&#22269;\(2004.12)ACW%20PJ(&#12381;&#12398;2&#65289;\pulau%20final\WINDOWS\Desktop\New%20Folder\Qo-158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3\Users\Documents%20and%20Settings\dxmoyle\My%20Documents\Miscellaneous%20DCM%20Data\Airport%20Cost%20Comparisons%20Rev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A&#350;ERON%20HAKED&#304;&#350;LER&#304;\KC%20GROUP%20AGUSTOS%202005%20TASERON%20HK\006-TASERON%20HAKEDISLERI\08-09.%20ETAPLAR\Ugurlu%20Hafr.-Hafriyat\Ugurlu%20Hafr-(8-9)Hafriyat-2005.08(0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YKENT%20RESM&#304;%20DOSYALAR\HAKED&#304;&#350;-6%20%20(23.01.2018)\Users\IZMIR\Downloads\Users\IZMIR\Downloads\Documents%20and%20Settings\Administrator\Local%20Settings\Temporary%20Internet%20Files\OLK147\TASHAKEDIS\ERYAMAN\HAK\ERI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ZMER\Kozmer-Bah&#231;-Konut%20Mermer%20Kaplama(BH&#350;%20%202007-23)\TA&#350;ERON%20HAKED&#304;&#350;LER&#304;\KC%20GROUP%20AGUSTOS%202005%20TASERON%20HK\006-TASERON%20HAKEDISLERI\08-09.%20ETAPLAR\Ugurlu%20Hafr.-Hafriyat\Ugurlu%20Hafr-(8-9)Hafriyat-2005.08(0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YKENT%20RESM&#304;%20DOSYALAR\HAKED&#304;&#350;-6%20%20(23.01.2018)\Users\IZMIR\Downloads\Users\IZMIR\Downloads\Documents%20and%20Settings\B&#304;LG&#304;SAYAR\Desktop\K%20&amp;%20C\K&amp;C_KASIM_SV\AHIKENT\Hazar-(Ahi)Tunel-2005.08(0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AJ"/>
      <sheetName val="BLOK-KEŞİF"/>
      <sheetName val="TESİSAT"/>
      <sheetName val="ELKTRİK.1"/>
      <sheetName val="analiz"/>
      <sheetName val="rayiç"/>
      <sheetName val="İCMAL"/>
      <sheetName val="FİZ"/>
      <sheetName val="KAR-ZARAR"/>
      <sheetName val="NAKİT DEĞERLENDİRME"/>
      <sheetName val="BF"/>
      <sheetName val="BF-EK (ATTIRILMIŞ)"/>
      <sheetName val="KEŞİF"/>
      <sheetName val="KEŞİF(ARTTIRILMIŞ)"/>
      <sheetName val="KEŞİF-EK"/>
      <sheetName val="KEŞİF-fiz"/>
      <sheetName val="KEŞİF-fiz (2)"/>
      <sheetName val="KEŞİF-fiz (3)"/>
      <sheetName val="katsayılar"/>
      <sheetName val="MAHAL LİSTESİ"/>
      <sheetName val="KİR-KAR"/>
      <sheetName val="KİR-KAR (2)"/>
      <sheetName val="ÖDEME-36-kredisiz"/>
      <sheetName val="ÖDEME-42-kredisiz"/>
      <sheetName val="ÖDEME-36-kredili"/>
      <sheetName val="ÖDEME-36-kredili (2)"/>
      <sheetName val="ÖDEME-36-kredili (3)"/>
      <sheetName val="BLOK_KEŞİF"/>
      <sheetName val="ELKTRİK_1"/>
      <sheetName val="NAKİT_DEĞERLENDİRME"/>
      <sheetName val="BF-EK_(ATTIRILMIŞ)"/>
      <sheetName val="KEŞİF-fiz_(2)"/>
      <sheetName val="KEŞİF-fiz_(3)"/>
      <sheetName val="MAHAL_LİSTESİ"/>
      <sheetName val="KİR-KAR_(2)"/>
      <sheetName val="ÖDEME-36-kredili_(2)"/>
      <sheetName val="ÖDEME-36-kredili_(3)"/>
      <sheetName val="eritme"/>
      <sheetName val="LİSTE_FİYATLARI"/>
      <sheetName val="metin"/>
      <sheetName val="demir"/>
      <sheetName val="irsaliye_tesbit4-5"/>
      <sheetName val="WEBER_MARKEM_FİYATLAR"/>
      <sheetName val="FATURA"/>
      <sheetName val="ELKTRİK_11"/>
      <sheetName val="NAKİT_DEĞERLENDİRME1"/>
      <sheetName val="BF-EK_(ATTIRILMIŞ)1"/>
      <sheetName val="KEŞİF-fiz_(2)1"/>
      <sheetName val="KEŞİF-fiz_(3)1"/>
      <sheetName val="MAHAL_LİSTESİ1"/>
      <sheetName val="KİR-KAR_(2)1"/>
      <sheetName val="ÖDEME-36-kredili_(2)1"/>
      <sheetName val="ÖDEME-36-kredili_(3)1"/>
      <sheetName val="Faturanızı Özelleştirin"/>
      <sheetName val="BILGI GIR"/>
      <sheetName val="Teklif.2"/>
      <sheetName val="BUTÇE ÖZET"/>
      <sheetName val="PROJE MUKAYESE"/>
      <sheetName val="İCMAL BÜTÇE"/>
      <sheetName val="GERÇEKLEŞEN BÜTÇE "/>
      <sheetName val="GERÇEKLEŞEN BÜTÇE"/>
      <sheetName val="HEDEF BÜTÇE"/>
      <sheetName val="TT-İCMAL"/>
      <sheetName val="A09 PEYZAJ TT-EK1 "/>
      <sheetName val="A01 TOPRAK İŞLERİ"/>
      <sheetName val="A01 İNKLINOMETRE"/>
      <sheetName val="A02 OZBEK_AS"/>
      <sheetName val="A02 OZBEK_ADI"/>
      <sheetName val="A02  OZBEK_ADA DISI"/>
      <sheetName val="A03 KABA YAPI"/>
      <sheetName val="A04 TUGRA_AS"/>
      <sheetName val="A04 TUGRA_ADI"/>
      <sheetName val="A04 İnce İşler Keşif"/>
      <sheetName val="A04 P-LINE"/>
      <sheetName val="A04 KAPLAMA"/>
      <sheetName val="A04 SOSYAL TESİSLER"/>
      <sheetName val="A04 SERAMİK"/>
      <sheetName val="A04 MERMER KEŞİF"/>
      <sheetName val="MERMER METRAJ"/>
      <sheetName val="A04 ALÜMİNYUM"/>
      <sheetName val="A04 ÇELİK KAPI"/>
      <sheetName val="A04 İÇ KAPI"/>
      <sheetName val="A04 SAC KAPI"/>
      <sheetName val="A04 SAC KAPI METRAJ"/>
      <sheetName val="A04 PVC"/>
      <sheetName val="PVC METRAJI"/>
      <sheetName val="A04 MOBİLYA"/>
      <sheetName val="A04 VİTRİFİYE"/>
      <sheetName val="A-B"/>
      <sheetName val="C-D"/>
      <sheetName val="A1"/>
      <sheetName val="B1"/>
      <sheetName val="E"/>
      <sheetName val="A05 CEPHE"/>
      <sheetName val="A05 DIŞ KABA SIVA"/>
      <sheetName val="A03-04-06 ÇATI "/>
      <sheetName val="A06 PLINE"/>
      <sheetName val="A07 MEK_EROGLU"/>
      <sheetName val="A07 MEK AS"/>
      <sheetName val="YANGIN_AS"/>
      <sheetName val="SIHHİ TESİSAT_AS"/>
      <sheetName val="ISITMA_AS"/>
      <sheetName val="HAVALANDIRMA_AS"/>
      <sheetName val="DOĞALGAZ_AS"/>
      <sheetName val="KLİMA TESİSATI_AS"/>
      <sheetName val="TEST, AYAR, İŞL_AS"/>
      <sheetName val="A07 MEK ADI"/>
      <sheetName val="YANGIN_ADI"/>
      <sheetName val="SIHHİ TESİSAT_ADI"/>
      <sheetName val="ISITMA_ADI"/>
      <sheetName val="HAVALANDIRMA_ADI"/>
      <sheetName val="DOĞALGAZ_ADI"/>
      <sheetName val="KLİMA TESİSATI_ADI"/>
      <sheetName val="TEST, AYAR, İŞL_ADI"/>
      <sheetName val="A08 ELK_EROĞLU"/>
      <sheetName val="A08 AS. AS"/>
      <sheetName val="A08 AS.ADI"/>
      <sheetName val="A08 ELK_AS"/>
      <sheetName val="2 BLOK İCMAL-AS"/>
      <sheetName val=" BL ORTAK ALANLAR-AS"/>
      <sheetName val="BL DAİRE İÇLER-AS"/>
      <sheetName val="3 SOSYAL ALAN GENEL İCMAL-AS"/>
      <sheetName val="HİDROFOR ODASI İCMAL-AS"/>
      <sheetName val="HİDROFOR ODASI-AS"/>
      <sheetName val="SİTE YÖNETİM İCMAL-AS"/>
      <sheetName val="SİTE YÖNETİM-AS"/>
      <sheetName val="SOSYAL TESİS SPOR İCMAL-AS"/>
      <sheetName val="SOSYAL TESİS SPOR-AS"/>
      <sheetName val="SOSYAL TESİS CAFE İCMAL-AS"/>
      <sheetName val="SOSYAL TESİS CAFE-AS"/>
      <sheetName val="GÜVENLİK VE SÜS HAVUZU İCMAL-AS"/>
      <sheetName val="GÜVENLİK VE SÜS HAVUZU"/>
      <sheetName val="4 İCMAL ALTYAPI-AS"/>
      <sheetName val="ALTYAPI-AS"/>
      <sheetName val="A08 ELK_ADI "/>
      <sheetName val="2 BLOK İCMAL-ADI"/>
      <sheetName val=" BL ORTAK ALANLAR-ADI"/>
      <sheetName val="BL DAİRE İÇLERİ-ADI"/>
      <sheetName val="3 SOSYAL ALAN GENEL İCMAL-ADI"/>
      <sheetName val="HİDROFOR ODASI İCMAL-ADI"/>
      <sheetName val="HİDROFOR ODASI-ADI"/>
      <sheetName val="SİTE YÖNETİM İCMAL-ADI"/>
      <sheetName val="SİTE YÖNETİM-ADI"/>
      <sheetName val="SOSYAL TESİS SPOR İCMAL-ADI"/>
      <sheetName val="SOSYAL TESİS SPOR-ADI"/>
      <sheetName val="SOSYAL TESİS CAFE İCMAL-ADI"/>
      <sheetName val="SOSYAL TESİS CAFE-ADI"/>
      <sheetName val="GÜVENLİK VE SÜS HAV-İCMAL-ADI"/>
      <sheetName val="GÜVENLİK VE SÜS HAVUZU-ADI"/>
      <sheetName val="4 İCMAL ALTYAPI-ADI"/>
      <sheetName val="ALTYAPI-ADI"/>
      <sheetName val="A10 ŞANTİYE GELEN GİDER"/>
      <sheetName val="GÜVENLİK KLÜBELERİ"/>
      <sheetName val="boq"/>
      <sheetName val="#BAŞV"/>
      <sheetName val="BLOK-KE??F"/>
      <sheetName val="TES?SAT"/>
      <sheetName val="?CMAL"/>
      <sheetName val="katsay?lar"/>
      <sheetName val="(c)YOSİ"/>
      <sheetName val="Teklif.2.xls"/>
      <sheetName val=""/>
      <sheetName val="Kesif_Ozeti"/>
      <sheetName val="Veri Tabanı"/>
      <sheetName val="4 -Механика"/>
      <sheetName val="Sheet1"/>
      <sheetName val="FİRMALAR"/>
      <sheetName val="Finansal tamamlanma Eğrisi"/>
      <sheetName val="Demir Fiyat Farkı KD"/>
      <sheetName val="Y.D"/>
      <sheetName val="Sayfa2"/>
      <sheetName val="imalat iç sayfa"/>
      <sheetName val="TABLO-3"/>
      <sheetName val="ELKTRİK_12"/>
      <sheetName val="NAKİT_DEĞERLENDİRME2"/>
      <sheetName val="BF-EK_(ATTIRILMIŞ)2"/>
      <sheetName val="KEŞİF-fiz_(2)2"/>
      <sheetName val="KEŞİF-fiz_(3)2"/>
      <sheetName val="MAHAL_LİSTESİ2"/>
      <sheetName val="KİR-KAR_(2)2"/>
      <sheetName val="ÖDEME-36-kredili_(2)2"/>
      <sheetName val="ÖDEME-36-kredili_(3)2"/>
      <sheetName val="Faturanızı_Özelleştirin"/>
      <sheetName val="BILGI_GIR"/>
      <sheetName val="BUTÇE_ÖZET"/>
      <sheetName val="PROJE_MUKAYESE"/>
      <sheetName val="İCMAL_BÜTÇE"/>
      <sheetName val="GERÇEKLEŞEN_BÜTÇE_"/>
      <sheetName val="GERÇEKLEŞEN_BÜTÇE"/>
      <sheetName val="HEDEF_BÜTÇE"/>
      <sheetName val="A09_PEYZAJ_TT-EK1_"/>
      <sheetName val="A01_TOPRAK_İŞLERİ"/>
      <sheetName val="A01_İNKLINOMETRE"/>
      <sheetName val="A02_OZBEK_AS"/>
      <sheetName val="A02_OZBEK_ADI"/>
      <sheetName val="A02__OZBEK_ADA_DISI"/>
      <sheetName val="A03_KABA_YAPI"/>
      <sheetName val="A04_TUGRA_AS"/>
      <sheetName val="A04_TUGRA_ADI"/>
      <sheetName val="A04_İnce_İşler_Keşif"/>
      <sheetName val="A04_P-LINE"/>
      <sheetName val="A04_KAPLAMA"/>
      <sheetName val="A04_SOSYAL_TESİSLER"/>
      <sheetName val="A04_SERAMİK"/>
      <sheetName val="A04_MERMER_KEŞİF"/>
      <sheetName val="MERMER_METRAJ"/>
      <sheetName val="A04_ALÜMİNYUM"/>
      <sheetName val="A04_ÇELİK_KAPI"/>
      <sheetName val="A04_İÇ_KAPI"/>
      <sheetName val="A04_SAC_KAPI"/>
      <sheetName val="A04_SAC_KAPI_METRAJ"/>
      <sheetName val="A04_PVC"/>
      <sheetName val="PVC_METRAJI"/>
      <sheetName val="A04_MOBİLYA"/>
      <sheetName val="A04_VİTRİFİYE"/>
      <sheetName val="A05_CEPHE"/>
      <sheetName val="A05_DIŞ_KABA_SIVA"/>
      <sheetName val="A03-04-06_ÇATI_"/>
      <sheetName val="A06_PLINE"/>
      <sheetName val="A07_MEK_EROGLU"/>
      <sheetName val="A07_MEK_AS"/>
      <sheetName val="SIHHİ_TESİSAT_AS"/>
      <sheetName val="KLİMA_TESİSATI_AS"/>
      <sheetName val="TEST,_AYAR,_İŞL_AS"/>
      <sheetName val="A07_MEK_ADI"/>
      <sheetName val="SIHHİ_TESİSAT_ADI"/>
      <sheetName val="KLİMA_TESİSATI_ADI"/>
      <sheetName val="TEST,_AYAR,_İŞL_ADI"/>
      <sheetName val="A08_ELK_EROĞLU"/>
      <sheetName val="A08_AS__AS"/>
      <sheetName val="A08_AS_ADI"/>
      <sheetName val="A08_ELK_AS"/>
      <sheetName val="2_BLOK_İCMAL-AS"/>
      <sheetName val="_BL_ORTAK_ALANLAR-AS"/>
      <sheetName val="BL_DAİRE_İÇLER-AS"/>
      <sheetName val="3_SOSYAL_ALAN_GENEL_İCMAL-AS"/>
      <sheetName val="HİDROFOR_ODASI_İCMAL-AS"/>
      <sheetName val="HİDROFOR_ODASI-AS"/>
      <sheetName val="SİTE_YÖNETİM_İCMAL-AS"/>
      <sheetName val="SİTE_YÖNETİM-AS"/>
      <sheetName val="SOSYAL_TESİS_SPOR_İCMAL-AS"/>
      <sheetName val="SOSYAL_TESİS_SPOR-AS"/>
      <sheetName val="SOSYAL_TESİS_CAFE_İCMAL-AS"/>
      <sheetName val="SOSYAL_TESİS_CAFE-AS"/>
      <sheetName val="GÜVENLİK_VE_SÜS_HAVUZU_İCMAL-AS"/>
      <sheetName val="GÜVENLİK_VE_SÜS_HAVUZU"/>
      <sheetName val="4_İCMAL_ALTYAPI-AS"/>
      <sheetName val="A08_ELK_ADI_"/>
      <sheetName val="2_BLOK_İCMAL-ADI"/>
      <sheetName val="_BL_ORTAK_ALANLAR-ADI"/>
      <sheetName val="BL_DAİRE_İÇLERİ-ADI"/>
      <sheetName val="3_SOSYAL_ALAN_GENEL_İCMAL-ADI"/>
      <sheetName val="HİDROFOR_ODASI_İCMAL-ADI"/>
      <sheetName val="HİDROFOR_ODASI-ADI"/>
      <sheetName val="SİTE_YÖNETİM_İCMAL-ADI"/>
      <sheetName val="SİTE_YÖNETİM-ADI"/>
      <sheetName val="SOSYAL_TESİS_SPOR_İCMAL-ADI"/>
      <sheetName val="SOSYAL_TESİS_SPOR-ADI"/>
      <sheetName val="SOSYAL_TESİS_CAFE_İCMAL-ADI"/>
      <sheetName val="SOSYAL_TESİS_CAFE-ADI"/>
      <sheetName val="GÜVENLİK_VE_SÜS_HAV-İCMAL-ADI"/>
      <sheetName val="GÜVENLİK_VE_SÜS_HAVUZU-ADI"/>
      <sheetName val="4_İCMAL_ALTYAPI-ADI"/>
      <sheetName val="A10_ŞANTİYE_GELEN_GİDER"/>
      <sheetName val="GÜVENLİK_KLÜBELERİ"/>
      <sheetName val="Teklif_2"/>
      <sheetName val="Teklif_2_xls"/>
      <sheetName val="imalat_iç_sayfa"/>
      <sheetName val="BLOK-KE__F"/>
      <sheetName val="TES_SAT"/>
      <sheetName val="_CMAL"/>
      <sheetName val="katsay_lar"/>
      <sheetName val="KALIP"/>
      <sheetName val="masraf yeri"/>
      <sheetName val="Veri_Tabanı"/>
      <sheetName val="4_-Механика"/>
      <sheetName val="Y_D"/>
      <sheetName val="masraf_yeri"/>
      <sheetName val="TCMB"/>
      <sheetName val="Veri"/>
      <sheetName val="HKED.KEŞFİ İmalat"/>
      <sheetName val="YEŞİL DEFTER-İmalat"/>
      <sheetName val="ELKTRİK_13"/>
      <sheetName val="NAKİT_DEĞERLENDİRME3"/>
      <sheetName val="BF-EK_(ATTIRILMIŞ)3"/>
      <sheetName val="KEŞİF-fiz_(2)3"/>
      <sheetName val="KEŞİF-fiz_(3)3"/>
      <sheetName val="MAHAL_LİSTESİ3"/>
      <sheetName val="KİR-KAR_(2)3"/>
      <sheetName val="ÖDEME-36-kredili_(2)3"/>
      <sheetName val="ÖDEME-36-kredili_(3)3"/>
      <sheetName val="Faturanızı_Özelleştirin1"/>
      <sheetName val="BILGI_GIR1"/>
      <sheetName val="BUTÇE_ÖZET1"/>
      <sheetName val="PROJE_MUKAYESE1"/>
      <sheetName val="İCMAL_BÜTÇE1"/>
      <sheetName val="GERÇEKLEŞEN_BÜTÇE_1"/>
      <sheetName val="GERÇEKLEŞEN_BÜTÇE1"/>
    </sheetNames>
    <sheetDataSet>
      <sheetData sheetId="0"/>
      <sheetData sheetId="1"/>
      <sheetData sheetId="2">
        <row r="6">
          <cell r="C6" t="str">
            <v>1</v>
          </cell>
        </row>
      </sheetData>
      <sheetData sheetId="3" refreshError="1"/>
      <sheetData sheetId="4" refreshError="1"/>
      <sheetData sheetId="5" refreshError="1">
        <row r="6">
          <cell r="C6" t="str">
            <v>1</v>
          </cell>
          <cell r="D6">
            <v>2</v>
          </cell>
          <cell r="E6">
            <v>3</v>
          </cell>
          <cell r="F6">
            <v>4</v>
          </cell>
          <cell r="G6">
            <v>5</v>
          </cell>
          <cell r="H6">
            <v>6</v>
          </cell>
          <cell r="I6">
            <v>7</v>
          </cell>
        </row>
        <row r="7">
          <cell r="C7" t="str">
            <v>10000001</v>
          </cell>
          <cell r="D7" t="str">
            <v>Bodrum kazısı işçiliği</v>
          </cell>
          <cell r="E7" t="str">
            <v>m3</v>
          </cell>
          <cell r="F7" t="str">
            <v>L</v>
          </cell>
          <cell r="G7">
            <v>1250000</v>
          </cell>
          <cell r="H7">
            <v>419339</v>
          </cell>
          <cell r="I7">
            <v>2.98</v>
          </cell>
        </row>
        <row r="8">
          <cell r="C8" t="str">
            <v>10000002</v>
          </cell>
          <cell r="D8" t="str">
            <v>Dolgu yapılması işçiliği</v>
          </cell>
          <cell r="E8" t="str">
            <v>m3</v>
          </cell>
          <cell r="F8" t="str">
            <v>L</v>
          </cell>
          <cell r="G8">
            <v>468750</v>
          </cell>
          <cell r="H8">
            <v>419339</v>
          </cell>
          <cell r="I8">
            <v>1.1200000000000001</v>
          </cell>
        </row>
        <row r="9">
          <cell r="C9" t="str">
            <v>10000003</v>
          </cell>
          <cell r="D9" t="str">
            <v>Stabilize dolgu yapılması işçiliği</v>
          </cell>
          <cell r="E9" t="str">
            <v>m3</v>
          </cell>
          <cell r="F9" t="str">
            <v>L</v>
          </cell>
          <cell r="G9">
            <v>750000</v>
          </cell>
          <cell r="H9">
            <v>419339</v>
          </cell>
          <cell r="I9">
            <v>1.79</v>
          </cell>
        </row>
        <row r="10">
          <cell r="C10" t="str">
            <v>10000004</v>
          </cell>
          <cell r="D10" t="str">
            <v>Grobeton işçiliği</v>
          </cell>
          <cell r="E10" t="str">
            <v>m3</v>
          </cell>
          <cell r="F10" t="str">
            <v>L</v>
          </cell>
          <cell r="G10">
            <v>1000000</v>
          </cell>
          <cell r="H10">
            <v>479718.5</v>
          </cell>
          <cell r="I10">
            <v>2.08</v>
          </cell>
        </row>
        <row r="11">
          <cell r="C11" t="str">
            <v>10000005</v>
          </cell>
          <cell r="D11" t="str">
            <v>BA betonu işçiliği</v>
          </cell>
          <cell r="E11" t="str">
            <v>m3</v>
          </cell>
          <cell r="F11" t="str">
            <v>L</v>
          </cell>
          <cell r="G11">
            <v>900000</v>
          </cell>
          <cell r="H11">
            <v>479718.5</v>
          </cell>
          <cell r="I11">
            <v>1.88</v>
          </cell>
        </row>
        <row r="12">
          <cell r="C12" t="str">
            <v>10000006</v>
          </cell>
          <cell r="D12" t="str">
            <v>BA demiri işçiliği</v>
          </cell>
          <cell r="E12" t="str">
            <v>ton</v>
          </cell>
          <cell r="F12" t="str">
            <v>L</v>
          </cell>
          <cell r="G12">
            <v>40000000</v>
          </cell>
          <cell r="H12">
            <v>479718.5</v>
          </cell>
          <cell r="I12">
            <v>83.38</v>
          </cell>
        </row>
        <row r="13">
          <cell r="C13" t="str">
            <v>10000007</v>
          </cell>
          <cell r="D13" t="str">
            <v>Hasır çelik işçiliği</v>
          </cell>
          <cell r="E13" t="str">
            <v>ton</v>
          </cell>
          <cell r="F13" t="str">
            <v>L</v>
          </cell>
          <cell r="G13">
            <v>40000000</v>
          </cell>
          <cell r="H13">
            <v>479718.5</v>
          </cell>
          <cell r="I13">
            <v>83.38</v>
          </cell>
        </row>
        <row r="14">
          <cell r="C14" t="str">
            <v>10000008</v>
          </cell>
          <cell r="D14" t="str">
            <v>Düz kalıp işçiliği</v>
          </cell>
          <cell r="E14" t="str">
            <v>m2</v>
          </cell>
          <cell r="F14" t="str">
            <v>L</v>
          </cell>
          <cell r="G14">
            <v>1875000</v>
          </cell>
          <cell r="H14">
            <v>479718.5</v>
          </cell>
          <cell r="I14">
            <v>3.91</v>
          </cell>
        </row>
        <row r="15">
          <cell r="C15" t="str">
            <v>10000009</v>
          </cell>
          <cell r="D15" t="str">
            <v>Tünel kalıp işçiliği</v>
          </cell>
          <cell r="E15" t="str">
            <v>m2</v>
          </cell>
          <cell r="F15" t="str">
            <v>L</v>
          </cell>
          <cell r="G15">
            <v>2343750</v>
          </cell>
          <cell r="H15">
            <v>479718.5</v>
          </cell>
          <cell r="I15">
            <v>4.8899999999999997</v>
          </cell>
        </row>
        <row r="16">
          <cell r="C16" t="str">
            <v>10000010</v>
          </cell>
          <cell r="D16" t="str">
            <v>Brüt kalıp işçiliği</v>
          </cell>
          <cell r="E16" t="str">
            <v>m2</v>
          </cell>
          <cell r="F16" t="str">
            <v>L</v>
          </cell>
          <cell r="G16">
            <v>2500000</v>
          </cell>
          <cell r="H16">
            <v>479718.5</v>
          </cell>
          <cell r="I16">
            <v>5.21</v>
          </cell>
        </row>
        <row r="17">
          <cell r="C17" t="str">
            <v>10000011</v>
          </cell>
          <cell r="D17" t="str">
            <v>Lento montaj işçiliği</v>
          </cell>
          <cell r="E17" t="str">
            <v>mt</v>
          </cell>
          <cell r="F17" t="str">
            <v>L</v>
          </cell>
          <cell r="G17">
            <v>150000</v>
          </cell>
          <cell r="H17">
            <v>479718.5</v>
          </cell>
          <cell r="I17">
            <v>0.31</v>
          </cell>
        </row>
        <row r="18">
          <cell r="C18" t="str">
            <v>10000012</v>
          </cell>
          <cell r="D18" t="str">
            <v>Prakast merdiven-sahanlık  yapım işçiliği</v>
          </cell>
          <cell r="E18" t="str">
            <v>ad</v>
          </cell>
          <cell r="F18" t="str">
            <v>L</v>
          </cell>
          <cell r="G18">
            <v>8226562.5</v>
          </cell>
          <cell r="H18">
            <v>479718.5</v>
          </cell>
          <cell r="I18">
            <v>17.149999999999999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4">
          <cell r="C4">
            <v>36130</v>
          </cell>
          <cell r="D4">
            <v>1215.0999999999999</v>
          </cell>
        </row>
        <row r="5">
          <cell r="C5">
            <v>36161</v>
          </cell>
          <cell r="D5">
            <v>1258.5999999999999</v>
          </cell>
          <cell r="E5">
            <v>3.6000000000000032E-2</v>
          </cell>
          <cell r="F5">
            <v>3.6000000000000032E-2</v>
          </cell>
        </row>
        <row r="6">
          <cell r="C6">
            <v>36192</v>
          </cell>
          <cell r="D6">
            <v>1301</v>
          </cell>
          <cell r="E6">
            <v>3.400000000000003E-2</v>
          </cell>
          <cell r="F6">
            <v>7.0999999999999952E-2</v>
          </cell>
        </row>
        <row r="7">
          <cell r="C7">
            <v>36220</v>
          </cell>
          <cell r="D7">
            <v>1352.9</v>
          </cell>
          <cell r="E7">
            <v>4.0000000000000036E-2</v>
          </cell>
          <cell r="F7">
            <v>0.11299999999999999</v>
          </cell>
        </row>
        <row r="8">
          <cell r="C8">
            <v>36251</v>
          </cell>
          <cell r="D8">
            <v>1424.4</v>
          </cell>
          <cell r="E8">
            <v>5.2999999999999936E-2</v>
          </cell>
          <cell r="F8">
            <v>0.17199999999999993</v>
          </cell>
        </row>
        <row r="9">
          <cell r="C9">
            <v>36281</v>
          </cell>
          <cell r="D9">
            <v>1469.9</v>
          </cell>
          <cell r="E9">
            <v>3.2000000000000028E-2</v>
          </cell>
          <cell r="F9">
            <v>0.20999999999999996</v>
          </cell>
        </row>
        <row r="10">
          <cell r="C10">
            <v>36312</v>
          </cell>
          <cell r="D10">
            <v>1496.5</v>
          </cell>
          <cell r="E10">
            <v>1.8000000000000016E-2</v>
          </cell>
          <cell r="F10">
            <v>0.23199999999999998</v>
          </cell>
        </row>
        <row r="11">
          <cell r="C11">
            <v>36342</v>
          </cell>
          <cell r="D11">
            <v>1556</v>
          </cell>
          <cell r="E11">
            <v>4.0000000000000036E-2</v>
          </cell>
          <cell r="F11">
            <v>0.28099999999999992</v>
          </cell>
        </row>
        <row r="12">
          <cell r="C12">
            <v>36373</v>
          </cell>
          <cell r="D12">
            <v>1606.8</v>
          </cell>
          <cell r="E12">
            <v>3.2999999999999918E-2</v>
          </cell>
          <cell r="F12">
            <v>0.32200000000000006</v>
          </cell>
        </row>
        <row r="13">
          <cell r="C13">
            <v>36404</v>
          </cell>
          <cell r="D13">
            <v>1700.8</v>
          </cell>
          <cell r="E13">
            <v>5.8999999999999941E-2</v>
          </cell>
          <cell r="F13">
            <v>0.39999999999999991</v>
          </cell>
        </row>
        <row r="14">
          <cell r="C14">
            <v>36434</v>
          </cell>
          <cell r="D14">
            <v>1780.1</v>
          </cell>
          <cell r="E14">
            <v>4.6999999999999931E-2</v>
          </cell>
          <cell r="F14">
            <v>0.46500000000000008</v>
          </cell>
        </row>
        <row r="15">
          <cell r="C15">
            <v>36465</v>
          </cell>
          <cell r="D15">
            <v>1852.7</v>
          </cell>
          <cell r="E15">
            <v>4.0999999999999925E-2</v>
          </cell>
          <cell r="F15">
            <v>0.52499999999999991</v>
          </cell>
        </row>
        <row r="16">
          <cell r="C16">
            <v>36495</v>
          </cell>
          <cell r="D16">
            <v>1979.5</v>
          </cell>
          <cell r="E16">
            <v>6.800000000000006E-2</v>
          </cell>
          <cell r="F16">
            <v>0.629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/>
      <sheetData sheetId="155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2"/>
      <sheetName val="TABLO-3"/>
      <sheetName val="TABLO-4"/>
      <sheetName val="TABLO-5"/>
      <sheetName val="GRAFET"/>
      <sheetName val="SATIS"/>
      <sheetName val="Dış Kapak"/>
      <sheetName val="İçindekiler"/>
      <sheetName val="ICMAL"/>
      <sheetName val="PURSANTAJ"/>
      <sheetName val="DAIRE"/>
      <sheetName val="AVANS"/>
      <sheetName val="TAKIP"/>
      <sheetName val="ARKA KAPAK"/>
      <sheetName val="önyüz"/>
      <sheetName val="Demirbaş Haf.Öd."/>
      <sheetName val="I BLOK -11.70 TEMEL BETON"/>
      <sheetName val="I BLOK -7.60 DÖŞEME (2)"/>
      <sheetName val="I BLOK -11.70 KOLON BETON"/>
      <sheetName val="I BLOK -11.70 PERDE BETON"/>
      <sheetName val="I BLOK -11.70 KİRİŞ"/>
      <sheetName val="I BLOK -7.60 DÖŞEME"/>
      <sheetName val="E BLOK -11.70 TEMEL BETON "/>
    </sheetNames>
    <sheetDataSet>
      <sheetData sheetId="0" refreshError="1"/>
      <sheetData sheetId="1"/>
      <sheetData sheetId="2" refreshError="1">
        <row r="8">
          <cell r="B8" t="str">
            <v xml:space="preserve">        TURKEY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>
        <row r="4">
          <cell r="B4">
            <v>0</v>
          </cell>
        </row>
      </sheetData>
      <sheetData sheetId="18"/>
      <sheetData sheetId="19">
        <row r="8">
          <cell r="B8" t="str">
            <v xml:space="preserve">        TURKEY</v>
          </cell>
        </row>
      </sheetData>
      <sheetData sheetId="20"/>
      <sheetData sheetId="21"/>
      <sheetData sheetId="22"/>
      <sheetData sheetId="23">
        <row r="4">
          <cell r="B4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Cash1"/>
      <sheetName val="Cash2"/>
      <sheetName val="Cash_Sum"/>
      <sheetName val="Scope"/>
      <sheetName val="katsayı"/>
      <sheetName val="Testing"/>
      <sheetName val="Qo-1585"/>
      <sheetName val="ANALIZ"/>
      <sheetName val="③赤紙(日文)"/>
      <sheetName val="KADIKES2"/>
      <sheetName val="Co_Ef"/>
      <sheetName val="Co Eff"/>
      <sheetName val="TESİSAT"/>
      <sheetName val="C1ㅇ"/>
      <sheetName val="Base BM-rebar"/>
      <sheetName val="List"/>
      <sheetName val="Raw Data"/>
      <sheetName val="BOQ"/>
      <sheetName val="Option"/>
      <sheetName val="C3"/>
      <sheetName val="Fit Out B2a"/>
      <sheetName val="FOL - Bar"/>
      <sheetName val="기계내역서"/>
      <sheetName val="Calendar"/>
      <sheetName val="Payments and Cash Calls"/>
      <sheetName val="#REF"/>
      <sheetName val="KABLO"/>
      <sheetName val="Day work"/>
      <sheetName val="FitOutConfCentre"/>
      <sheetName val="Base_BM-rebar"/>
      <sheetName val="Raw_Data"/>
      <sheetName val="COST"/>
      <sheetName val="Trade"/>
      <sheetName val="Sheet1"/>
      <sheetName val="SubmitCal"/>
      <sheetName val="1"/>
      <sheetName val="Schedules"/>
      <sheetName val="Register"/>
      <sheetName val="공사내역"/>
      <sheetName val="1.11.b"/>
      <sheetName val="mvac_Offer"/>
      <sheetName val="mvac_BOQ"/>
      <sheetName val="Summary"/>
      <sheetName val="Factors"/>
      <sheetName val="AOP Summary-2"/>
      <sheetName val="Chiet tinh dz22"/>
      <sheetName val="입찰내역 발주처 양식"/>
      <sheetName val="NPV"/>
      <sheetName val="Co_Eff"/>
      <sheetName val="Base_BM-rebar1"/>
      <sheetName val="Raw_Data1"/>
      <sheetName val="Fit_Out_B2a"/>
      <sheetName val="FOL_-_Bar"/>
      <sheetName val="Payments_and_Cash_Calls"/>
      <sheetName val="Day_work"/>
      <sheetName val="SPT vs PHI"/>
      <sheetName val="NOTES"/>
      <sheetName val="Fit_Out_B2a1"/>
      <sheetName val="Co_Eff1"/>
      <sheetName val="Chiet_tinh_dz22"/>
      <sheetName val="입찰내역_발주처_양식"/>
      <sheetName val="AOP_Summary-2"/>
      <sheetName val="SPT_vs_PHI"/>
      <sheetName val="Basic Material Costs"/>
      <sheetName val="Control"/>
      <sheetName val="Direct"/>
      <sheetName val="Database"/>
      <sheetName val="Material-1"/>
      <sheetName val="3004"/>
      <sheetName val="SERVICES I"/>
      <sheetName val="rayıc"/>
      <sheetName val="SEX"/>
      <sheetName val="Base_BM-rebar2"/>
      <sheetName val="Raw_Data2"/>
      <sheetName val="FOL_-_Bar1"/>
      <sheetName val="Payments_and_Cash_Calls1"/>
      <sheetName val="Day_work1"/>
      <sheetName val=" N Finansal Eğri"/>
      <sheetName val="HKED.KEŞFİ İmalat"/>
      <sheetName val="YEŞİL DEFTER-İmalat"/>
      <sheetName val="Rapor"/>
      <sheetName val="ESCON"/>
      <sheetName val="34. BLOK EK ISLER-NO1 HAKED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79">
          <cell r="T179">
            <v>205</v>
          </cell>
          <cell r="U179">
            <v>218</v>
          </cell>
          <cell r="V179">
            <v>302</v>
          </cell>
          <cell r="W179">
            <v>419</v>
          </cell>
          <cell r="X179">
            <v>433</v>
          </cell>
          <cell r="Y179">
            <v>430</v>
          </cell>
          <cell r="Z179">
            <v>494</v>
          </cell>
          <cell r="AA179">
            <v>520</v>
          </cell>
          <cell r="AB179">
            <v>522</v>
          </cell>
          <cell r="AC179">
            <v>508</v>
          </cell>
          <cell r="AD179">
            <v>581</v>
          </cell>
          <cell r="AE179">
            <v>524</v>
          </cell>
          <cell r="AF179">
            <v>526</v>
          </cell>
          <cell r="AG179">
            <v>502</v>
          </cell>
          <cell r="AH179">
            <v>248</v>
          </cell>
        </row>
        <row r="180">
          <cell r="T180">
            <v>205</v>
          </cell>
          <cell r="U180">
            <v>423</v>
          </cell>
          <cell r="V180">
            <v>725</v>
          </cell>
          <cell r="W180">
            <v>1144</v>
          </cell>
          <cell r="X180">
            <v>1577</v>
          </cell>
          <cell r="Y180">
            <v>2007</v>
          </cell>
          <cell r="Z180">
            <v>2501</v>
          </cell>
          <cell r="AA180">
            <v>3021</v>
          </cell>
          <cell r="AB180">
            <v>3543</v>
          </cell>
          <cell r="AC180">
            <v>4051</v>
          </cell>
          <cell r="AD180">
            <v>4632</v>
          </cell>
          <cell r="AE180">
            <v>5156</v>
          </cell>
          <cell r="AF180">
            <v>5682</v>
          </cell>
          <cell r="AG180">
            <v>6184</v>
          </cell>
          <cell r="AH180">
            <v>6432</v>
          </cell>
        </row>
      </sheetData>
      <sheetData sheetId="25" refreshError="1"/>
      <sheetData sheetId="26" refreshError="1"/>
      <sheetData sheetId="27" refreshError="1">
        <row r="16">
          <cell r="G16">
            <v>3100889.7360623879</v>
          </cell>
          <cell r="J16">
            <v>-3100889.7360623879</v>
          </cell>
          <cell r="K16">
            <v>-3100889.7360623879</v>
          </cell>
        </row>
        <row r="17">
          <cell r="G17">
            <v>934385.75607295427</v>
          </cell>
          <cell r="J17">
            <v>3270260.8906708667</v>
          </cell>
          <cell r="K17">
            <v>169371.15460847877</v>
          </cell>
        </row>
        <row r="18">
          <cell r="G18">
            <v>944284.9960087979</v>
          </cell>
          <cell r="J18">
            <v>-441747.35457777925</v>
          </cell>
          <cell r="K18">
            <v>-272376.19996930048</v>
          </cell>
        </row>
        <row r="19">
          <cell r="G19">
            <v>1100235.2378667907</v>
          </cell>
          <cell r="J19">
            <v>-565829.35575965873</v>
          </cell>
          <cell r="K19">
            <v>-838205.55572895915</v>
          </cell>
        </row>
        <row r="20">
          <cell r="G20">
            <v>1079751.2161132174</v>
          </cell>
          <cell r="J20">
            <v>-339427.47117581428</v>
          </cell>
          <cell r="K20">
            <v>-1177633.0269047734</v>
          </cell>
        </row>
        <row r="21">
          <cell r="G21">
            <v>1123783.6778401346</v>
          </cell>
          <cell r="J21">
            <v>-96645.766817710944</v>
          </cell>
          <cell r="K21">
            <v>-1274278.7937224843</v>
          </cell>
        </row>
        <row r="22">
          <cell r="G22">
            <v>1105143.8836787788</v>
          </cell>
          <cell r="J22">
            <v>-43686.328851310071</v>
          </cell>
          <cell r="K22">
            <v>-1317965.1225737943</v>
          </cell>
        </row>
        <row r="23">
          <cell r="G23">
            <v>1211873.7212221269</v>
          </cell>
          <cell r="J23">
            <v>-157770.37578145368</v>
          </cell>
          <cell r="K23">
            <v>-1475735.498355248</v>
          </cell>
        </row>
        <row r="24">
          <cell r="G24">
            <v>1242897.4469518734</v>
          </cell>
          <cell r="J24">
            <v>-31904.301259564934</v>
          </cell>
          <cell r="K24">
            <v>-1507639.7996148129</v>
          </cell>
        </row>
        <row r="25">
          <cell r="G25">
            <v>1242388.6634660121</v>
          </cell>
          <cell r="J25">
            <v>32340.963578523137</v>
          </cell>
          <cell r="K25">
            <v>-1475298.8360362898</v>
          </cell>
        </row>
        <row r="26">
          <cell r="G26">
            <v>1173097.4003922935</v>
          </cell>
          <cell r="J26">
            <v>106535.03291010531</v>
          </cell>
          <cell r="K26">
            <v>-1368763.8031261845</v>
          </cell>
        </row>
        <row r="27">
          <cell r="G27">
            <v>1246958.3770815907</v>
          </cell>
          <cell r="J27">
            <v>-1645.5875842371024</v>
          </cell>
          <cell r="K27">
            <v>-1370409.3907104216</v>
          </cell>
        </row>
        <row r="28">
          <cell r="G28">
            <v>1129849.8697283007</v>
          </cell>
          <cell r="J28">
            <v>294415.34818107402</v>
          </cell>
          <cell r="K28">
            <v>-1075994.0425293476</v>
          </cell>
        </row>
        <row r="29">
          <cell r="G29">
            <v>1362669.9593027527</v>
          </cell>
          <cell r="J29">
            <v>-78134.719742490212</v>
          </cell>
          <cell r="K29">
            <v>-1154128.7622718378</v>
          </cell>
        </row>
        <row r="30">
          <cell r="G30">
            <v>1257111.2537174637</v>
          </cell>
          <cell r="J30">
            <v>32326.792100662133</v>
          </cell>
          <cell r="K30">
            <v>-1121801.9701711757</v>
          </cell>
        </row>
        <row r="31">
          <cell r="G31">
            <v>766806.14375081041</v>
          </cell>
          <cell r="J31">
            <v>463798.22697295237</v>
          </cell>
          <cell r="K31">
            <v>-658003.7431982233</v>
          </cell>
        </row>
        <row r="32">
          <cell r="J32">
            <v>607947.97597508598</v>
          </cell>
          <cell r="K32">
            <v>-50055.767223137314</v>
          </cell>
        </row>
        <row r="33">
          <cell r="J33">
            <v>0</v>
          </cell>
          <cell r="K33">
            <v>-50055.767223137314</v>
          </cell>
        </row>
        <row r="34">
          <cell r="J34">
            <v>0</v>
          </cell>
          <cell r="K34">
            <v>-50055.767223137314</v>
          </cell>
        </row>
        <row r="35">
          <cell r="J35">
            <v>1051161.6616859552</v>
          </cell>
          <cell r="K35">
            <v>1001105.8944628179</v>
          </cell>
        </row>
        <row r="36">
          <cell r="J36">
            <v>0</v>
          </cell>
          <cell r="K36">
            <v>1001105.8944628179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Raw Data"/>
      <sheetName val="Airport Cost Comparisons Rev05"/>
      <sheetName val="Estimate"/>
      <sheetName val="#REF"/>
      <sheetName val="Risk"/>
      <sheetName val="Bech_Lab"/>
      <sheetName val="Direct_Lbr"/>
      <sheetName val="Sheet1"/>
      <sheetName val="WAGERATE BY CRAFT"/>
      <sheetName val="Rates"/>
      <sheetName val="Detail"/>
      <sheetName val="A"/>
      <sheetName val="B"/>
      <sheetName val="Salary Ranges"/>
      <sheetName val="As sold PFS"/>
      <sheetName val="Input"/>
      <sheetName val="Period -Worksheet"/>
      <sheetName val="@RISK Correlations"/>
      <sheetName val="Labour"/>
      <sheetName val="Project Info"/>
      <sheetName val="Link In"/>
      <sheetName val="CRF-BE Rates"/>
      <sheetName val="Project Work Off Contribution"/>
      <sheetName val="H.O. RATES"/>
      <sheetName val="FIELD RATES"/>
      <sheetName val="COVER"/>
      <sheetName val="TOTAL SCHEDULE"/>
      <sheetName val="Man-Plan Forecast"/>
      <sheetName val="COEFF"/>
      <sheetName val="SubmitCal"/>
      <sheetName val="#3E1_GCR"/>
      <sheetName val=" GULF"/>
      <sheetName val="Sheet2"/>
      <sheetName val="İCMAL"/>
      <sheetName val="BQ"/>
      <sheetName val="keşif özeti"/>
      <sheetName val="BQ External"/>
      <sheetName val="Cash2"/>
      <sheetName val="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Tr"/>
      <sheetName val="ÖN"/>
      <sheetName val="içindekiler"/>
      <sheetName val="arka kapak"/>
      <sheetName val="icmal"/>
      <sheetName val="mazot ff"/>
      <sheetName val="imalat iç sayfa"/>
      <sheetName val="kesinti"/>
      <sheetName val="kontrol"/>
      <sheetName val="yesil"/>
      <sheetName val="Maz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_onay"/>
      <sheetName val="imalat_icmal"/>
    </sheetNames>
    <sheetDataSet>
      <sheetData sheetId="0" refreshError="1">
        <row r="5">
          <cell r="C5" t="str">
            <v>ÖZEL 1/1</v>
          </cell>
          <cell r="D5" t="str">
            <v>AHŞAP KAPI KANADI</v>
          </cell>
          <cell r="E5" t="str">
            <v>ERAY</v>
          </cell>
          <cell r="F5">
            <v>34632</v>
          </cell>
          <cell r="G5" t="str">
            <v>DSH-112</v>
          </cell>
          <cell r="I5" t="str">
            <v>VAR</v>
          </cell>
          <cell r="J5" t="str">
            <v>m²</v>
          </cell>
          <cell r="K5">
            <v>960000</v>
          </cell>
          <cell r="L5">
            <v>0.7</v>
          </cell>
          <cell r="M5" t="str">
            <v>EVET</v>
          </cell>
          <cell r="N5" t="str">
            <v>ERAY</v>
          </cell>
          <cell r="P5">
            <v>522</v>
          </cell>
        </row>
        <row r="6">
          <cell r="C6" t="str">
            <v>ÖZEL 1/2</v>
          </cell>
          <cell r="D6" t="str">
            <v>AHŞAP PENCERE</v>
          </cell>
          <cell r="E6" t="str">
            <v>ERAY</v>
          </cell>
          <cell r="F6">
            <v>34632</v>
          </cell>
          <cell r="G6" t="str">
            <v>DSH-112</v>
          </cell>
          <cell r="I6" t="str">
            <v>VAR</v>
          </cell>
          <cell r="J6" t="str">
            <v>m²</v>
          </cell>
          <cell r="K6">
            <v>2420000</v>
          </cell>
          <cell r="L6">
            <v>0.7</v>
          </cell>
          <cell r="M6" t="str">
            <v>EVET</v>
          </cell>
          <cell r="N6" t="str">
            <v>ERAY</v>
          </cell>
          <cell r="P6">
            <v>521</v>
          </cell>
        </row>
        <row r="7">
          <cell r="C7" t="str">
            <v>ÖZEL 10</v>
          </cell>
          <cell r="D7" t="str">
            <v>FASARİT</v>
          </cell>
          <cell r="E7" t="str">
            <v>HALİMOĞLU</v>
          </cell>
          <cell r="F7">
            <v>34688</v>
          </cell>
          <cell r="G7" t="str">
            <v>DSH-349</v>
          </cell>
          <cell r="I7" t="str">
            <v>HAYIR</v>
          </cell>
          <cell r="J7" t="str">
            <v>kg</v>
          </cell>
          <cell r="K7">
            <v>30000</v>
          </cell>
          <cell r="L7">
            <v>0.7</v>
          </cell>
          <cell r="M7" t="str">
            <v>EVET</v>
          </cell>
          <cell r="N7" t="str">
            <v>HALİMOĞLU</v>
          </cell>
          <cell r="P7">
            <v>903</v>
          </cell>
        </row>
        <row r="8">
          <cell r="C8" t="str">
            <v>ÖZEL 2</v>
          </cell>
          <cell r="D8" t="str">
            <v>ALÇIPAN</v>
          </cell>
          <cell r="E8" t="str">
            <v>BİLTEPE</v>
          </cell>
          <cell r="F8">
            <v>34659</v>
          </cell>
          <cell r="G8" t="str">
            <v>DSH-233</v>
          </cell>
          <cell r="I8" t="str">
            <v>VAR</v>
          </cell>
          <cell r="J8" t="str">
            <v>m²</v>
          </cell>
          <cell r="K8">
            <v>110000</v>
          </cell>
          <cell r="L8">
            <v>0.7</v>
          </cell>
          <cell r="M8" t="str">
            <v>EVET</v>
          </cell>
          <cell r="N8" t="str">
            <v>BİLTEPE</v>
          </cell>
          <cell r="P8">
            <v>322</v>
          </cell>
        </row>
        <row r="9">
          <cell r="C9" t="str">
            <v>ÖZEL 2</v>
          </cell>
          <cell r="D9" t="str">
            <v>ALÇIPAN</v>
          </cell>
          <cell r="E9" t="str">
            <v>BİLTEPE</v>
          </cell>
          <cell r="F9">
            <v>34659</v>
          </cell>
          <cell r="G9" t="str">
            <v>DSH-233</v>
          </cell>
          <cell r="I9" t="str">
            <v>HAYIR</v>
          </cell>
          <cell r="J9" t="str">
            <v>m²</v>
          </cell>
          <cell r="K9">
            <v>110000</v>
          </cell>
          <cell r="L9">
            <v>0.7</v>
          </cell>
          <cell r="M9" t="str">
            <v>EVET</v>
          </cell>
          <cell r="N9" t="str">
            <v>BİLTEPE</v>
          </cell>
          <cell r="P9">
            <v>322</v>
          </cell>
        </row>
        <row r="10">
          <cell r="C10" t="str">
            <v>ÖZEL 4</v>
          </cell>
          <cell r="D10" t="str">
            <v>DRENFLEX</v>
          </cell>
          <cell r="E10" t="str">
            <v>EGEPLAST</v>
          </cell>
          <cell r="F10">
            <v>34659</v>
          </cell>
          <cell r="G10" t="str">
            <v>DSH-238/1</v>
          </cell>
          <cell r="I10" t="str">
            <v>HAYIR</v>
          </cell>
          <cell r="J10" t="str">
            <v>mt</v>
          </cell>
          <cell r="K10">
            <v>116780</v>
          </cell>
          <cell r="L10">
            <v>0.7</v>
          </cell>
          <cell r="M10" t="str">
            <v>EVET</v>
          </cell>
          <cell r="N10" t="str">
            <v>EGEPLAST</v>
          </cell>
          <cell r="P10">
            <v>133</v>
          </cell>
        </row>
        <row r="11">
          <cell r="C11" t="str">
            <v>ÖZEL 5</v>
          </cell>
          <cell r="D11" t="str">
            <v>KAPİLER ESASLI SU YALITIMI</v>
          </cell>
          <cell r="E11" t="str">
            <v>KAPİLERİN</v>
          </cell>
          <cell r="F11">
            <v>34683</v>
          </cell>
          <cell r="G11" t="str">
            <v>DSH-312</v>
          </cell>
          <cell r="I11" t="str">
            <v>HAYIR</v>
          </cell>
          <cell r="J11" t="str">
            <v>kg</v>
          </cell>
          <cell r="K11">
            <v>150000</v>
          </cell>
          <cell r="L11">
            <v>0.7</v>
          </cell>
          <cell r="M11" t="str">
            <v>EVET</v>
          </cell>
          <cell r="N11" t="str">
            <v>KAPİLERİN</v>
          </cell>
          <cell r="P11">
            <v>133</v>
          </cell>
        </row>
        <row r="12">
          <cell r="C12" t="str">
            <v>ÖZEL 6/1</v>
          </cell>
          <cell r="D12" t="str">
            <v>MUTFAK DOLABI</v>
          </cell>
          <cell r="E12" t="str">
            <v>MOPAŞ</v>
          </cell>
          <cell r="F12">
            <v>34632</v>
          </cell>
          <cell r="G12" t="str">
            <v>DSH-112</v>
          </cell>
          <cell r="I12" t="str">
            <v>VAR</v>
          </cell>
          <cell r="J12" t="str">
            <v>m²</v>
          </cell>
          <cell r="K12">
            <v>5380000</v>
          </cell>
          <cell r="L12">
            <v>0.7</v>
          </cell>
          <cell r="M12" t="str">
            <v>EVET</v>
          </cell>
          <cell r="N12" t="str">
            <v>MOPAŞ</v>
          </cell>
          <cell r="P12">
            <v>1201</v>
          </cell>
        </row>
        <row r="13">
          <cell r="C13" t="str">
            <v>ÖZEL 6/2</v>
          </cell>
          <cell r="D13" t="str">
            <v>MUTFAK TEZGAHI</v>
          </cell>
          <cell r="E13" t="str">
            <v>MOPAŞ</v>
          </cell>
          <cell r="F13">
            <v>34632</v>
          </cell>
          <cell r="G13" t="str">
            <v>DSH-112</v>
          </cell>
          <cell r="I13" t="str">
            <v>VAR</v>
          </cell>
          <cell r="J13" t="str">
            <v>m²</v>
          </cell>
          <cell r="K13">
            <v>2250000</v>
          </cell>
          <cell r="L13">
            <v>0.7</v>
          </cell>
          <cell r="M13" t="str">
            <v>EVET</v>
          </cell>
          <cell r="N13" t="str">
            <v>MOPAŞ</v>
          </cell>
          <cell r="P13">
            <v>1201</v>
          </cell>
        </row>
        <row r="14">
          <cell r="C14" t="str">
            <v>ÖZEL 7</v>
          </cell>
          <cell r="D14" t="str">
            <v>TÜNELKALIP</v>
          </cell>
          <cell r="E14" t="str">
            <v>RANT</v>
          </cell>
          <cell r="F14">
            <v>34659</v>
          </cell>
          <cell r="G14" t="str">
            <v>DSH-238/2</v>
          </cell>
          <cell r="H14">
            <v>123</v>
          </cell>
          <cell r="I14" t="str">
            <v>HAYIR</v>
          </cell>
          <cell r="J14" t="str">
            <v>m²</v>
          </cell>
          <cell r="K14">
            <v>8500000</v>
          </cell>
          <cell r="L14">
            <v>0.7</v>
          </cell>
          <cell r="M14" t="str">
            <v>EVET</v>
          </cell>
          <cell r="N14" t="str">
            <v>RANT</v>
          </cell>
          <cell r="P14">
            <v>200</v>
          </cell>
        </row>
        <row r="15">
          <cell r="C15" t="str">
            <v>ÖZEL 8/1</v>
          </cell>
          <cell r="D15" t="str">
            <v>İNTERKOM SANTRALİ</v>
          </cell>
          <cell r="E15" t="str">
            <v>DİZAYN</v>
          </cell>
          <cell r="F15">
            <v>34655</v>
          </cell>
          <cell r="G15" t="str">
            <v>DSH-228</v>
          </cell>
          <cell r="I15" t="str">
            <v>HAYIR</v>
          </cell>
          <cell r="J15" t="str">
            <v>ad</v>
          </cell>
          <cell r="K15">
            <v>3450000</v>
          </cell>
          <cell r="L15">
            <v>0.7</v>
          </cell>
          <cell r="M15" t="str">
            <v>EVET</v>
          </cell>
          <cell r="N15" t="str">
            <v>DİZAYN</v>
          </cell>
          <cell r="P15">
            <v>1421</v>
          </cell>
        </row>
        <row r="16">
          <cell r="C16" t="str">
            <v>ÖZEL 8/10</v>
          </cell>
          <cell r="D16" t="str">
            <v>KASET KIZAĞI</v>
          </cell>
          <cell r="E16" t="str">
            <v>TAMGÖR</v>
          </cell>
          <cell r="F16">
            <v>34655</v>
          </cell>
          <cell r="G16" t="str">
            <v>DSH-228</v>
          </cell>
          <cell r="I16" t="str">
            <v>HAYIR</v>
          </cell>
          <cell r="J16" t="str">
            <v>ad</v>
          </cell>
          <cell r="K16">
            <v>195000</v>
          </cell>
          <cell r="L16">
            <v>0.7</v>
          </cell>
          <cell r="M16" t="str">
            <v>EVET</v>
          </cell>
          <cell r="N16" t="str">
            <v>TAMGÖR</v>
          </cell>
          <cell r="P16">
            <v>1621</v>
          </cell>
        </row>
        <row r="17">
          <cell r="C17" t="str">
            <v>ÖZEL 8/11</v>
          </cell>
          <cell r="D17" t="str">
            <v>1/2 TV BUATI</v>
          </cell>
          <cell r="E17" t="str">
            <v>TAMGÖR</v>
          </cell>
          <cell r="F17">
            <v>34655</v>
          </cell>
          <cell r="G17" t="str">
            <v>DSH-228</v>
          </cell>
          <cell r="I17" t="str">
            <v>HAYIR</v>
          </cell>
          <cell r="J17" t="str">
            <v>ad</v>
          </cell>
          <cell r="K17">
            <v>140000</v>
          </cell>
          <cell r="L17">
            <v>0.7</v>
          </cell>
          <cell r="M17" t="str">
            <v>EVET</v>
          </cell>
          <cell r="N17" t="str">
            <v>TAMGÖR</v>
          </cell>
          <cell r="P17">
            <v>1621</v>
          </cell>
        </row>
        <row r="18">
          <cell r="C18" t="str">
            <v>ÖZEL 8/12</v>
          </cell>
          <cell r="D18" t="str">
            <v>1/3 TV BUATI</v>
          </cell>
          <cell r="E18" t="str">
            <v>TAMGÖR</v>
          </cell>
          <cell r="F18">
            <v>34655</v>
          </cell>
          <cell r="G18" t="str">
            <v>DSH-228</v>
          </cell>
          <cell r="I18" t="str">
            <v>HAYIR</v>
          </cell>
          <cell r="J18" t="str">
            <v>ad</v>
          </cell>
          <cell r="K18">
            <v>160000</v>
          </cell>
          <cell r="L18">
            <v>0.7</v>
          </cell>
          <cell r="M18" t="str">
            <v>EVET</v>
          </cell>
          <cell r="N18" t="str">
            <v>TAMGÖR</v>
          </cell>
          <cell r="P18">
            <v>1621</v>
          </cell>
        </row>
        <row r="19">
          <cell r="C19" t="str">
            <v>ÖZEL 8/13</v>
          </cell>
          <cell r="D19" t="str">
            <v>1/8 TV BUATI</v>
          </cell>
          <cell r="E19" t="str">
            <v>TAMGÖR</v>
          </cell>
          <cell r="F19">
            <v>34655</v>
          </cell>
          <cell r="G19" t="str">
            <v>DSH-228</v>
          </cell>
          <cell r="I19" t="str">
            <v>HAYIR</v>
          </cell>
          <cell r="J19" t="str">
            <v>ad</v>
          </cell>
          <cell r="K19">
            <v>225000</v>
          </cell>
          <cell r="L19">
            <v>0.7</v>
          </cell>
          <cell r="M19" t="str">
            <v>EVET</v>
          </cell>
          <cell r="N19" t="str">
            <v>TAMGÖR</v>
          </cell>
          <cell r="P19">
            <v>1621</v>
          </cell>
        </row>
        <row r="20">
          <cell r="C20" t="str">
            <v>ÖZEL 8/14</v>
          </cell>
          <cell r="D20" t="str">
            <v>TV UHF KASET</v>
          </cell>
          <cell r="E20" t="str">
            <v>TAMGÖR</v>
          </cell>
          <cell r="F20">
            <v>34655</v>
          </cell>
          <cell r="G20" t="str">
            <v>DSH-228</v>
          </cell>
          <cell r="I20" t="str">
            <v>HAYIR</v>
          </cell>
          <cell r="J20" t="str">
            <v>ad</v>
          </cell>
          <cell r="K20">
            <v>650000</v>
          </cell>
          <cell r="L20">
            <v>0.7</v>
          </cell>
          <cell r="M20" t="str">
            <v>EVET</v>
          </cell>
          <cell r="N20" t="str">
            <v>TAMGÖR</v>
          </cell>
          <cell r="P20">
            <v>1621</v>
          </cell>
        </row>
        <row r="21">
          <cell r="C21" t="str">
            <v>ÖZEL 8/15</v>
          </cell>
          <cell r="D21" t="str">
            <v>TV VHF KASET</v>
          </cell>
          <cell r="E21" t="str">
            <v>TAMGÖR</v>
          </cell>
          <cell r="F21">
            <v>34655</v>
          </cell>
          <cell r="G21" t="str">
            <v>DSH-228</v>
          </cell>
          <cell r="I21" t="str">
            <v>HAYIR</v>
          </cell>
          <cell r="J21" t="str">
            <v>ad</v>
          </cell>
          <cell r="K21">
            <v>650000</v>
          </cell>
          <cell r="L21">
            <v>0.7</v>
          </cell>
          <cell r="M21" t="str">
            <v>EVET</v>
          </cell>
          <cell r="N21" t="str">
            <v>TAMGÖR</v>
          </cell>
          <cell r="P21">
            <v>1621</v>
          </cell>
        </row>
        <row r="22">
          <cell r="C22" t="str">
            <v>ÖZEL 8/2</v>
          </cell>
          <cell r="D22" t="str">
            <v>İNTERKOM DAİRE ÜNİTESİ</v>
          </cell>
          <cell r="E22" t="str">
            <v>DİZAYN</v>
          </cell>
          <cell r="F22">
            <v>34655</v>
          </cell>
          <cell r="G22" t="str">
            <v>DSH-228</v>
          </cell>
          <cell r="I22" t="str">
            <v>HAYIR</v>
          </cell>
          <cell r="J22" t="str">
            <v>ad</v>
          </cell>
          <cell r="K22">
            <v>850000</v>
          </cell>
          <cell r="L22">
            <v>0.7</v>
          </cell>
          <cell r="M22" t="str">
            <v>EVET</v>
          </cell>
          <cell r="N22" t="str">
            <v>DİZAYN</v>
          </cell>
          <cell r="P22">
            <v>1421</v>
          </cell>
        </row>
        <row r="23">
          <cell r="C23" t="str">
            <v>ÖZEL 8/3</v>
          </cell>
          <cell r="D23" t="str">
            <v>İNTERKOM ZİL PANELİ</v>
          </cell>
          <cell r="E23" t="str">
            <v>DİZAYN</v>
          </cell>
          <cell r="F23">
            <v>34655</v>
          </cell>
          <cell r="G23" t="str">
            <v>DSH-228</v>
          </cell>
          <cell r="I23" t="str">
            <v>HAYIR</v>
          </cell>
          <cell r="J23" t="str">
            <v>ad</v>
          </cell>
          <cell r="K23">
            <v>1650000</v>
          </cell>
          <cell r="L23">
            <v>0.7</v>
          </cell>
          <cell r="M23" t="str">
            <v>EVET</v>
          </cell>
          <cell r="N23" t="str">
            <v>DİZAYN</v>
          </cell>
          <cell r="P23">
            <v>1421</v>
          </cell>
        </row>
        <row r="24">
          <cell r="C24" t="str">
            <v>ÖZEL 8/4</v>
          </cell>
          <cell r="D24" t="str">
            <v>İNTERKOM KABLOSU</v>
          </cell>
          <cell r="E24" t="str">
            <v>BİRTAŞ</v>
          </cell>
          <cell r="F24">
            <v>34655</v>
          </cell>
          <cell r="G24" t="str">
            <v>DSH-228</v>
          </cell>
          <cell r="I24" t="str">
            <v>HAYIR</v>
          </cell>
          <cell r="J24" t="str">
            <v>mt</v>
          </cell>
          <cell r="K24">
            <v>16500</v>
          </cell>
          <cell r="L24">
            <v>0.7</v>
          </cell>
          <cell r="M24" t="str">
            <v>EVET</v>
          </cell>
          <cell r="N24" t="str">
            <v>BİRTAŞ</v>
          </cell>
          <cell r="P24">
            <v>1411</v>
          </cell>
        </row>
        <row r="25">
          <cell r="C25" t="str">
            <v>ÖZEL 8/5</v>
          </cell>
          <cell r="D25" t="str">
            <v>KAÇAK AKIM RÖLESİ</v>
          </cell>
          <cell r="E25" t="str">
            <v>MERLİN GERİN</v>
          </cell>
          <cell r="F25">
            <v>34655</v>
          </cell>
          <cell r="G25" t="str">
            <v>DSH-228</v>
          </cell>
          <cell r="I25" t="str">
            <v>HAYIR</v>
          </cell>
          <cell r="J25" t="str">
            <v>ad</v>
          </cell>
          <cell r="K25">
            <v>2493000</v>
          </cell>
          <cell r="L25">
            <v>0.7</v>
          </cell>
          <cell r="M25" t="str">
            <v>EVET</v>
          </cell>
          <cell r="N25" t="str">
            <v>MERLİN GERİN</v>
          </cell>
          <cell r="P25">
            <v>1131</v>
          </cell>
        </row>
        <row r="26">
          <cell r="C26" t="str">
            <v>ÖZEL 8/6</v>
          </cell>
          <cell r="D26" t="str">
            <v>TV KABLOSU</v>
          </cell>
          <cell r="E26" t="str">
            <v>KLAS</v>
          </cell>
          <cell r="F26">
            <v>34655</v>
          </cell>
          <cell r="G26" t="str">
            <v>DSH-228</v>
          </cell>
          <cell r="I26" t="str">
            <v>HAYIR</v>
          </cell>
          <cell r="J26" t="str">
            <v>mt</v>
          </cell>
          <cell r="K26">
            <v>15500</v>
          </cell>
          <cell r="L26">
            <v>0.7</v>
          </cell>
          <cell r="M26" t="str">
            <v>EVET</v>
          </cell>
          <cell r="N26" t="str">
            <v>KLAS</v>
          </cell>
          <cell r="P26">
            <v>1611</v>
          </cell>
        </row>
        <row r="27">
          <cell r="C27" t="str">
            <v>ÖZEL 8/7</v>
          </cell>
          <cell r="D27" t="str">
            <v>TV YAYIN BESLEME ÜNİTESİ</v>
          </cell>
          <cell r="E27" t="str">
            <v>TAMGÖR</v>
          </cell>
          <cell r="F27">
            <v>34655</v>
          </cell>
          <cell r="G27" t="str">
            <v>DSH-228</v>
          </cell>
          <cell r="I27" t="str">
            <v>HAYIR</v>
          </cell>
          <cell r="J27" t="str">
            <v>ad</v>
          </cell>
          <cell r="K27">
            <v>825000</v>
          </cell>
          <cell r="L27">
            <v>0.7</v>
          </cell>
          <cell r="M27" t="str">
            <v>EVET</v>
          </cell>
          <cell r="N27" t="str">
            <v>TAMGÖR</v>
          </cell>
          <cell r="P27">
            <v>1621</v>
          </cell>
        </row>
        <row r="28">
          <cell r="C28" t="str">
            <v>ÖZEL 8/8</v>
          </cell>
          <cell r="D28" t="str">
            <v>TV YAYIN BOOSTER`I</v>
          </cell>
          <cell r="E28" t="str">
            <v>TAMGÖR</v>
          </cell>
          <cell r="F28">
            <v>34655</v>
          </cell>
          <cell r="G28" t="str">
            <v>DSH-228</v>
          </cell>
          <cell r="I28" t="str">
            <v>HAYIR</v>
          </cell>
          <cell r="J28" t="str">
            <v>ad</v>
          </cell>
          <cell r="K28">
            <v>800000</v>
          </cell>
          <cell r="L28">
            <v>0.7</v>
          </cell>
          <cell r="M28" t="str">
            <v>EVET</v>
          </cell>
          <cell r="N28" t="str">
            <v>TAMGÖR</v>
          </cell>
          <cell r="P28">
            <v>1621</v>
          </cell>
        </row>
        <row r="29">
          <cell r="C29" t="str">
            <v>ÖZEL 8/9</v>
          </cell>
          <cell r="D29" t="str">
            <v>TV JAKI</v>
          </cell>
          <cell r="E29" t="str">
            <v>TAMGÖR</v>
          </cell>
          <cell r="F29">
            <v>34655</v>
          </cell>
          <cell r="G29" t="str">
            <v>DSH-228</v>
          </cell>
          <cell r="I29" t="str">
            <v>HAYIR</v>
          </cell>
          <cell r="J29" t="str">
            <v>ad</v>
          </cell>
          <cell r="K29">
            <v>12500</v>
          </cell>
          <cell r="L29">
            <v>0.7</v>
          </cell>
          <cell r="M29" t="str">
            <v>EVET</v>
          </cell>
          <cell r="N29" t="str">
            <v>TAMGÖR</v>
          </cell>
          <cell r="P29">
            <v>1621</v>
          </cell>
        </row>
        <row r="30">
          <cell r="C30" t="str">
            <v>ÖZEL 9</v>
          </cell>
          <cell r="D30" t="str">
            <v>BANYO + WC HAV. MENFEZİ</v>
          </cell>
          <cell r="E30" t="str">
            <v>ASSAN-ERTES</v>
          </cell>
          <cell r="F30">
            <v>34764</v>
          </cell>
          <cell r="G30" t="str">
            <v>DSH-208/95</v>
          </cell>
          <cell r="I30" t="str">
            <v>HAYIR</v>
          </cell>
          <cell r="J30" t="str">
            <v>ad</v>
          </cell>
          <cell r="K30">
            <v>1000000</v>
          </cell>
          <cell r="L30">
            <v>0.7</v>
          </cell>
          <cell r="M30" t="str">
            <v>EVET</v>
          </cell>
          <cell r="N30" t="str">
            <v>ASSAN-ERTES</v>
          </cell>
          <cell r="P30">
            <v>1053</v>
          </cell>
        </row>
        <row r="31">
          <cell r="C31" t="str">
            <v>04.003/C</v>
          </cell>
          <cell r="D31" t="str">
            <v>ÇAKIL</v>
          </cell>
          <cell r="E31" t="str">
            <v>DİYARBAKIR</v>
          </cell>
          <cell r="F31">
            <v>34700</v>
          </cell>
          <cell r="G31" t="str">
            <v>DSH-02</v>
          </cell>
          <cell r="I31" t="str">
            <v>HAYIR</v>
          </cell>
          <cell r="J31" t="str">
            <v>m³</v>
          </cell>
          <cell r="K31">
            <v>99613</v>
          </cell>
          <cell r="L31">
            <v>1</v>
          </cell>
          <cell r="P31">
            <v>200</v>
          </cell>
        </row>
        <row r="32">
          <cell r="C32" t="str">
            <v>04.006/C</v>
          </cell>
          <cell r="D32" t="str">
            <v>KUM</v>
          </cell>
          <cell r="E32" t="str">
            <v>DİYARBAKIR</v>
          </cell>
          <cell r="F32">
            <v>34700</v>
          </cell>
          <cell r="G32" t="str">
            <v>DSH-02</v>
          </cell>
          <cell r="I32" t="str">
            <v>HAYIR</v>
          </cell>
          <cell r="J32" t="str">
            <v>m³</v>
          </cell>
          <cell r="K32">
            <v>86506</v>
          </cell>
          <cell r="L32">
            <v>1</v>
          </cell>
          <cell r="P32">
            <v>200</v>
          </cell>
        </row>
        <row r="33">
          <cell r="C33" t="str">
            <v>04.018/B</v>
          </cell>
          <cell r="D33" t="str">
            <v>TUĞLA  (8,5 luk)</v>
          </cell>
          <cell r="E33" t="str">
            <v>DİYARBAKIR</v>
          </cell>
          <cell r="F33">
            <v>34659</v>
          </cell>
          <cell r="G33" t="str">
            <v>DSH-238/2</v>
          </cell>
          <cell r="I33" t="str">
            <v>HAYIR</v>
          </cell>
          <cell r="J33" t="str">
            <v>ad</v>
          </cell>
          <cell r="K33">
            <v>875</v>
          </cell>
          <cell r="L33">
            <v>1</v>
          </cell>
          <cell r="M33" t="str">
            <v>EVET</v>
          </cell>
          <cell r="N33" t="str">
            <v>DİYARBAKIR</v>
          </cell>
          <cell r="P33">
            <v>311</v>
          </cell>
        </row>
        <row r="34">
          <cell r="C34" t="str">
            <v>04.018/C</v>
          </cell>
          <cell r="D34" t="str">
            <v>TUĞLA  (13.5 luk)</v>
          </cell>
          <cell r="E34" t="str">
            <v>DİYARBAKIR</v>
          </cell>
          <cell r="F34">
            <v>34659</v>
          </cell>
          <cell r="G34" t="str">
            <v>DSH-238/2</v>
          </cell>
          <cell r="I34" t="str">
            <v>HAYIR</v>
          </cell>
          <cell r="J34" t="str">
            <v>ad</v>
          </cell>
          <cell r="K34">
            <v>1040</v>
          </cell>
          <cell r="L34">
            <v>1</v>
          </cell>
          <cell r="M34" t="str">
            <v>EVET</v>
          </cell>
          <cell r="N34" t="str">
            <v>DİYARBAKIR</v>
          </cell>
          <cell r="P34">
            <v>311</v>
          </cell>
        </row>
        <row r="35">
          <cell r="C35" t="str">
            <v>04.026</v>
          </cell>
          <cell r="D35" t="str">
            <v>KİREMİT (oluklu)</v>
          </cell>
          <cell r="E35" t="str">
            <v>HAZAR</v>
          </cell>
          <cell r="F35">
            <v>34659</v>
          </cell>
          <cell r="G35" t="str">
            <v>DSH-238/2</v>
          </cell>
          <cell r="I35" t="str">
            <v>HAYIR</v>
          </cell>
          <cell r="J35" t="str">
            <v>ad</v>
          </cell>
          <cell r="K35">
            <v>2450</v>
          </cell>
          <cell r="L35">
            <v>1</v>
          </cell>
          <cell r="M35" t="str">
            <v>EVET</v>
          </cell>
          <cell r="N35" t="str">
            <v>HAZAR</v>
          </cell>
          <cell r="P35">
            <v>401</v>
          </cell>
        </row>
        <row r="36">
          <cell r="C36" t="str">
            <v>04.028</v>
          </cell>
          <cell r="D36" t="str">
            <v>KİREMİT (mahya)</v>
          </cell>
          <cell r="E36" t="str">
            <v>HAZAR</v>
          </cell>
          <cell r="F36">
            <v>34659</v>
          </cell>
          <cell r="G36" t="str">
            <v>DSH-238/2</v>
          </cell>
          <cell r="I36" t="str">
            <v>HAYIR</v>
          </cell>
          <cell r="J36" t="str">
            <v>ad</v>
          </cell>
          <cell r="K36">
            <v>2590</v>
          </cell>
          <cell r="L36">
            <v>1</v>
          </cell>
          <cell r="M36" t="str">
            <v>EVET</v>
          </cell>
          <cell r="N36" t="str">
            <v>HAZAR</v>
          </cell>
          <cell r="P36">
            <v>401</v>
          </cell>
        </row>
        <row r="37">
          <cell r="C37" t="str">
            <v>04.254</v>
          </cell>
          <cell r="D37" t="str">
            <v>NERVÜRLÜ İNŞ.DEMİRİ</v>
          </cell>
          <cell r="E37" t="str">
            <v>İSKENDERUN</v>
          </cell>
          <cell r="F37">
            <v>34700</v>
          </cell>
          <cell r="G37" t="str">
            <v>DSH-02</v>
          </cell>
          <cell r="I37" t="str">
            <v>HAYIR</v>
          </cell>
          <cell r="J37" t="str">
            <v>kg</v>
          </cell>
          <cell r="K37">
            <v>4186</v>
          </cell>
          <cell r="L37">
            <v>1</v>
          </cell>
        </row>
        <row r="38">
          <cell r="C38" t="str">
            <v>04.263</v>
          </cell>
          <cell r="D38" t="str">
            <v>ÇİNKO</v>
          </cell>
          <cell r="E38" t="str">
            <v>EKMEKÇİOĞULLARI</v>
          </cell>
          <cell r="F38">
            <v>34659</v>
          </cell>
          <cell r="G38" t="str">
            <v>DSH-238/1</v>
          </cell>
          <cell r="I38" t="str">
            <v>HAYIR</v>
          </cell>
          <cell r="J38" t="str">
            <v>kg</v>
          </cell>
          <cell r="K38">
            <v>25750</v>
          </cell>
          <cell r="L38">
            <v>1</v>
          </cell>
          <cell r="M38" t="str">
            <v>EVET</v>
          </cell>
          <cell r="N38" t="str">
            <v>EKMEKÇİOĞULLARI</v>
          </cell>
          <cell r="P38">
            <v>401</v>
          </cell>
        </row>
        <row r="39">
          <cell r="C39" t="str">
            <v>04.291/8</v>
          </cell>
          <cell r="D39" t="str">
            <v>BORU</v>
          </cell>
          <cell r="E39" t="str">
            <v>MANNESMAN</v>
          </cell>
          <cell r="F39">
            <v>34633</v>
          </cell>
          <cell r="G39" t="str">
            <v>DSH-114</v>
          </cell>
          <cell r="I39" t="str">
            <v>HAYIR</v>
          </cell>
          <cell r="J39" t="str">
            <v>kg</v>
          </cell>
          <cell r="K39">
            <v>6800</v>
          </cell>
          <cell r="L39">
            <v>1</v>
          </cell>
          <cell r="M39" t="str">
            <v>EVET</v>
          </cell>
          <cell r="N39" t="str">
            <v>MANNESMAN</v>
          </cell>
          <cell r="P39">
            <v>801</v>
          </cell>
        </row>
        <row r="40">
          <cell r="C40" t="str">
            <v>04.292/1</v>
          </cell>
          <cell r="D40" t="str">
            <v>KUTU PROFİL</v>
          </cell>
          <cell r="E40" t="str">
            <v>MANNESMAN</v>
          </cell>
          <cell r="F40">
            <v>34633</v>
          </cell>
          <cell r="G40" t="str">
            <v>DSH-114</v>
          </cell>
          <cell r="I40" t="str">
            <v>HAYIR</v>
          </cell>
          <cell r="J40" t="str">
            <v>kg.</v>
          </cell>
          <cell r="K40">
            <v>3380</v>
          </cell>
          <cell r="L40">
            <v>1</v>
          </cell>
          <cell r="M40" t="str">
            <v>EVET</v>
          </cell>
          <cell r="N40" t="str">
            <v>MANNESMAN</v>
          </cell>
          <cell r="P40">
            <v>511</v>
          </cell>
        </row>
        <row r="41">
          <cell r="C41" t="str">
            <v>04.292/10</v>
          </cell>
          <cell r="D41" t="str">
            <v>KUTU PROFİL</v>
          </cell>
          <cell r="E41" t="str">
            <v>MANNESMAN</v>
          </cell>
          <cell r="F41">
            <v>34633</v>
          </cell>
          <cell r="G41" t="str">
            <v>DSH-114</v>
          </cell>
          <cell r="I41" t="str">
            <v>HAYIR</v>
          </cell>
          <cell r="J41" t="str">
            <v>kg.</v>
          </cell>
          <cell r="K41">
            <v>19740</v>
          </cell>
          <cell r="L41">
            <v>1</v>
          </cell>
          <cell r="M41" t="str">
            <v>EVET</v>
          </cell>
          <cell r="N41" t="str">
            <v>MANNESMAN</v>
          </cell>
          <cell r="P41">
            <v>511</v>
          </cell>
        </row>
        <row r="42">
          <cell r="C42" t="str">
            <v>04.292/15</v>
          </cell>
          <cell r="D42" t="str">
            <v>KUTU PROFİL</v>
          </cell>
          <cell r="E42" t="str">
            <v>MANNESMAN</v>
          </cell>
          <cell r="F42">
            <v>34633</v>
          </cell>
          <cell r="G42" t="str">
            <v>DSH-114</v>
          </cell>
          <cell r="I42" t="str">
            <v>HAYIR</v>
          </cell>
          <cell r="J42" t="str">
            <v>mt</v>
          </cell>
          <cell r="K42">
            <v>7469</v>
          </cell>
          <cell r="L42">
            <v>1</v>
          </cell>
          <cell r="M42" t="str">
            <v>EVET</v>
          </cell>
          <cell r="N42" t="str">
            <v>MANNESMAN</v>
          </cell>
          <cell r="P42">
            <v>511</v>
          </cell>
        </row>
        <row r="43">
          <cell r="C43" t="str">
            <v>04.292/15</v>
          </cell>
          <cell r="D43" t="str">
            <v>KUTU PROFİL</v>
          </cell>
          <cell r="E43" t="str">
            <v>MANNESMAN</v>
          </cell>
          <cell r="F43">
            <v>34633</v>
          </cell>
          <cell r="G43" t="str">
            <v>DSH-114</v>
          </cell>
          <cell r="I43" t="str">
            <v>HAYIR</v>
          </cell>
          <cell r="J43" t="str">
            <v>kg.</v>
          </cell>
          <cell r="K43">
            <v>7469</v>
          </cell>
          <cell r="L43">
            <v>1</v>
          </cell>
          <cell r="M43" t="str">
            <v>EVET</v>
          </cell>
          <cell r="N43" t="str">
            <v>MANNESMAN</v>
          </cell>
          <cell r="P43">
            <v>511</v>
          </cell>
        </row>
        <row r="44">
          <cell r="C44" t="str">
            <v>04.292/2</v>
          </cell>
          <cell r="D44" t="str">
            <v>KUTU PROFİL</v>
          </cell>
          <cell r="E44" t="str">
            <v>MANNESMAN</v>
          </cell>
          <cell r="F44">
            <v>34633</v>
          </cell>
          <cell r="G44" t="str">
            <v>DSH-114</v>
          </cell>
          <cell r="I44" t="str">
            <v>HAYIR</v>
          </cell>
          <cell r="J44" t="str">
            <v>kg.</v>
          </cell>
          <cell r="K44">
            <v>4785</v>
          </cell>
          <cell r="L44">
            <v>1</v>
          </cell>
          <cell r="M44" t="str">
            <v>EVET</v>
          </cell>
          <cell r="N44" t="str">
            <v>MANNESMAN</v>
          </cell>
          <cell r="P44">
            <v>511</v>
          </cell>
        </row>
        <row r="45">
          <cell r="C45" t="str">
            <v>04.292/21</v>
          </cell>
          <cell r="D45" t="str">
            <v>KUTU PROFİL</v>
          </cell>
          <cell r="E45" t="str">
            <v>MANNESMAN</v>
          </cell>
          <cell r="F45">
            <v>34633</v>
          </cell>
          <cell r="G45" t="str">
            <v>DSH-114</v>
          </cell>
          <cell r="I45" t="str">
            <v>HAYIR</v>
          </cell>
          <cell r="J45" t="str">
            <v>kg.</v>
          </cell>
          <cell r="K45">
            <v>24673</v>
          </cell>
          <cell r="L45">
            <v>1</v>
          </cell>
          <cell r="M45" t="str">
            <v>EVET</v>
          </cell>
          <cell r="N45" t="str">
            <v>MANNESMAN</v>
          </cell>
          <cell r="P45">
            <v>511</v>
          </cell>
        </row>
        <row r="46">
          <cell r="C46" t="str">
            <v>04.305/2</v>
          </cell>
          <cell r="D46" t="str">
            <v>HASIR ÇELİK</v>
          </cell>
          <cell r="E46" t="str">
            <v>GÜNEY</v>
          </cell>
          <cell r="F46">
            <v>34632</v>
          </cell>
          <cell r="G46" t="str">
            <v>DSH-112</v>
          </cell>
          <cell r="I46" t="str">
            <v>VAR</v>
          </cell>
          <cell r="J46" t="str">
            <v>kg</v>
          </cell>
          <cell r="K46">
            <v>6350</v>
          </cell>
          <cell r="L46">
            <v>1</v>
          </cell>
          <cell r="M46" t="str">
            <v>EVET</v>
          </cell>
          <cell r="N46" t="str">
            <v>GÜNEY</v>
          </cell>
        </row>
        <row r="47">
          <cell r="C47" t="str">
            <v>04.305/2.</v>
          </cell>
          <cell r="D47" t="str">
            <v>HASIR ÇELİK</v>
          </cell>
          <cell r="E47" t="str">
            <v>GÜNEY</v>
          </cell>
          <cell r="F47">
            <v>34632</v>
          </cell>
          <cell r="G47" t="str">
            <v>DSH-112</v>
          </cell>
          <cell r="I47" t="str">
            <v>HAYIR</v>
          </cell>
          <cell r="J47" t="str">
            <v>kg</v>
          </cell>
          <cell r="K47">
            <v>6350</v>
          </cell>
          <cell r="L47">
            <v>1</v>
          </cell>
          <cell r="M47" t="str">
            <v>EVET</v>
          </cell>
          <cell r="N47" t="str">
            <v>GÜNEY</v>
          </cell>
        </row>
        <row r="48">
          <cell r="C48" t="str">
            <v>04.407</v>
          </cell>
          <cell r="D48" t="str">
            <v>FAYANS</v>
          </cell>
          <cell r="E48" t="str">
            <v>ÇANAKKALE</v>
          </cell>
          <cell r="F48">
            <v>34659</v>
          </cell>
          <cell r="G48" t="str">
            <v>DSH-238/1</v>
          </cell>
          <cell r="I48" t="str">
            <v>HAYIR</v>
          </cell>
          <cell r="J48" t="str">
            <v>ad.</v>
          </cell>
          <cell r="K48">
            <v>2500</v>
          </cell>
          <cell r="L48">
            <v>1</v>
          </cell>
          <cell r="M48" t="str">
            <v>EVET</v>
          </cell>
          <cell r="N48" t="str">
            <v>ÇANAKKALE</v>
          </cell>
          <cell r="P48">
            <v>901</v>
          </cell>
        </row>
        <row r="49">
          <cell r="C49" t="str">
            <v>04.408/B</v>
          </cell>
          <cell r="D49" t="str">
            <v>SERAMİK</v>
          </cell>
          <cell r="E49" t="str">
            <v>EGE,KALEBODUR</v>
          </cell>
          <cell r="F49">
            <v>34659</v>
          </cell>
          <cell r="G49" t="str">
            <v>DSH-238/1</v>
          </cell>
          <cell r="I49" t="str">
            <v>HAYIR</v>
          </cell>
          <cell r="J49" t="str">
            <v>m²</v>
          </cell>
          <cell r="K49">
            <v>120000</v>
          </cell>
          <cell r="L49">
            <v>1</v>
          </cell>
          <cell r="M49" t="str">
            <v>EVET</v>
          </cell>
          <cell r="N49" t="str">
            <v>EGE,KALEBODUR</v>
          </cell>
          <cell r="P49">
            <v>702</v>
          </cell>
        </row>
        <row r="50">
          <cell r="C50" t="str">
            <v>04.452</v>
          </cell>
          <cell r="D50" t="str">
            <v>ÇATI KERESTESİ</v>
          </cell>
          <cell r="E50" t="str">
            <v>DİYARBAKIR</v>
          </cell>
          <cell r="F50">
            <v>34700</v>
          </cell>
          <cell r="G50" t="str">
            <v>DSH-02</v>
          </cell>
          <cell r="I50" t="str">
            <v>HAYIR</v>
          </cell>
          <cell r="J50" t="str">
            <v>m³</v>
          </cell>
          <cell r="K50">
            <v>4150000</v>
          </cell>
          <cell r="L50">
            <v>1</v>
          </cell>
          <cell r="P50">
            <v>401</v>
          </cell>
        </row>
        <row r="51">
          <cell r="C51" t="str">
            <v>04.522 G</v>
          </cell>
          <cell r="D51" t="str">
            <v>AKRİLİK MACUN</v>
          </cell>
          <cell r="E51" t="str">
            <v>HALİMOĞLU</v>
          </cell>
          <cell r="F51">
            <v>34688</v>
          </cell>
          <cell r="G51" t="str">
            <v>DSH-349</v>
          </cell>
          <cell r="I51" t="str">
            <v>VAR</v>
          </cell>
          <cell r="J51" t="str">
            <v>kg</v>
          </cell>
          <cell r="K51">
            <v>13500</v>
          </cell>
          <cell r="L51">
            <v>1</v>
          </cell>
          <cell r="M51" t="str">
            <v>EVET</v>
          </cell>
          <cell r="N51" t="str">
            <v>HALİMOĞLU</v>
          </cell>
          <cell r="P51">
            <v>1712</v>
          </cell>
        </row>
        <row r="52">
          <cell r="C52" t="str">
            <v>04.522 G.</v>
          </cell>
          <cell r="D52" t="str">
            <v>AKRİLİK MACUN</v>
          </cell>
          <cell r="E52" t="str">
            <v>AKIN-AK</v>
          </cell>
          <cell r="F52">
            <v>34775</v>
          </cell>
          <cell r="G52" t="str">
            <v>DSH-240/95</v>
          </cell>
          <cell r="I52" t="str">
            <v>VAR</v>
          </cell>
          <cell r="J52" t="str">
            <v>kg</v>
          </cell>
          <cell r="K52">
            <v>13500</v>
          </cell>
          <cell r="L52">
            <v>1</v>
          </cell>
          <cell r="M52" t="str">
            <v>EVET</v>
          </cell>
          <cell r="N52" t="str">
            <v>AKIN-AK</v>
          </cell>
          <cell r="P52">
            <v>1712</v>
          </cell>
        </row>
        <row r="53">
          <cell r="C53" t="str">
            <v>04.522/A</v>
          </cell>
          <cell r="D53" t="str">
            <v>AKRİLİK CEPHE KAPLAMASI</v>
          </cell>
          <cell r="E53" t="str">
            <v>HALİMOĞLU</v>
          </cell>
          <cell r="F53">
            <v>34683</v>
          </cell>
          <cell r="G53" t="str">
            <v>DSH-312</v>
          </cell>
          <cell r="I53" t="str">
            <v>VAR</v>
          </cell>
          <cell r="J53" t="str">
            <v>kg</v>
          </cell>
          <cell r="K53">
            <v>33800</v>
          </cell>
          <cell r="L53">
            <v>1</v>
          </cell>
          <cell r="M53" t="str">
            <v>EVET</v>
          </cell>
          <cell r="N53" t="str">
            <v>HALİMOĞLU</v>
          </cell>
          <cell r="P53">
            <v>1712</v>
          </cell>
        </row>
        <row r="54">
          <cell r="C54" t="str">
            <v>04.524/1</v>
          </cell>
          <cell r="D54" t="str">
            <v>PLASTİK BOYA</v>
          </cell>
          <cell r="E54" t="str">
            <v>HALİMOĞLU</v>
          </cell>
          <cell r="F54">
            <v>34683</v>
          </cell>
          <cell r="G54" t="str">
            <v>DSH-312</v>
          </cell>
          <cell r="I54" t="str">
            <v>VAR</v>
          </cell>
          <cell r="J54" t="str">
            <v>kg</v>
          </cell>
          <cell r="K54">
            <v>31350</v>
          </cell>
          <cell r="L54">
            <v>1</v>
          </cell>
          <cell r="M54" t="str">
            <v>EVET</v>
          </cell>
          <cell r="N54" t="str">
            <v>HALİMOĞLU</v>
          </cell>
          <cell r="P54">
            <v>903</v>
          </cell>
        </row>
        <row r="55">
          <cell r="C55" t="str">
            <v>04.524/1</v>
          </cell>
          <cell r="D55" t="str">
            <v>PLASTİK BOYA</v>
          </cell>
          <cell r="E55" t="str">
            <v>AKIN-AK</v>
          </cell>
          <cell r="F55">
            <v>34732</v>
          </cell>
          <cell r="G55" t="str">
            <v>DSH-111/95</v>
          </cell>
          <cell r="I55" t="str">
            <v>HAYIR</v>
          </cell>
          <cell r="J55" t="str">
            <v>kg</v>
          </cell>
          <cell r="K55">
            <v>31350</v>
          </cell>
          <cell r="L55">
            <v>1</v>
          </cell>
          <cell r="M55" t="str">
            <v>EVET</v>
          </cell>
          <cell r="N55" t="str">
            <v>AKIN-AK</v>
          </cell>
          <cell r="P55">
            <v>903</v>
          </cell>
        </row>
        <row r="56">
          <cell r="C56" t="str">
            <v>04.608</v>
          </cell>
          <cell r="D56" t="str">
            <v>BİTÜMLÜ KARTON</v>
          </cell>
          <cell r="E56" t="str">
            <v>LEVENT</v>
          </cell>
          <cell r="F56">
            <v>34764</v>
          </cell>
          <cell r="G56" t="str">
            <v>DSH-228/95</v>
          </cell>
          <cell r="I56" t="str">
            <v>HAYIR</v>
          </cell>
          <cell r="J56" t="str">
            <v>m2</v>
          </cell>
          <cell r="K56">
            <v>1800</v>
          </cell>
          <cell r="L56">
            <v>1</v>
          </cell>
          <cell r="M56" t="str">
            <v>EVET</v>
          </cell>
          <cell r="N56" t="str">
            <v>LEVENT</v>
          </cell>
          <cell r="P56">
            <v>401</v>
          </cell>
        </row>
        <row r="57">
          <cell r="C57" t="str">
            <v>04.691/1</v>
          </cell>
          <cell r="D57" t="str">
            <v>ISICAM</v>
          </cell>
          <cell r="E57" t="str">
            <v>GÜRSAN</v>
          </cell>
          <cell r="F57">
            <v>34632</v>
          </cell>
          <cell r="G57" t="str">
            <v>DSH-112</v>
          </cell>
          <cell r="I57" t="str">
            <v>HAYIR</v>
          </cell>
          <cell r="J57" t="str">
            <v>m²</v>
          </cell>
          <cell r="K57">
            <v>339000</v>
          </cell>
          <cell r="L57">
            <v>1</v>
          </cell>
          <cell r="M57" t="str">
            <v>EVET</v>
          </cell>
          <cell r="N57" t="str">
            <v>GÜRSAN</v>
          </cell>
          <cell r="P57">
            <v>541</v>
          </cell>
        </row>
        <row r="58">
          <cell r="C58" t="str">
            <v>04.709/6-B</v>
          </cell>
          <cell r="D58" t="str">
            <v>DUVAR KAĞIDI</v>
          </cell>
          <cell r="E58" t="str">
            <v>ZÜMRÜT</v>
          </cell>
          <cell r="F58">
            <v>34688</v>
          </cell>
          <cell r="G58" t="str">
            <v>DSH-349</v>
          </cell>
          <cell r="I58" t="str">
            <v>HAYIR</v>
          </cell>
          <cell r="J58" t="str">
            <v>m²</v>
          </cell>
          <cell r="K58">
            <v>6600</v>
          </cell>
          <cell r="L58">
            <v>1</v>
          </cell>
          <cell r="M58" t="str">
            <v>EVET</v>
          </cell>
          <cell r="N58" t="str">
            <v>ZÜMRÜT</v>
          </cell>
          <cell r="P58">
            <v>902</v>
          </cell>
        </row>
        <row r="59">
          <cell r="C59" t="str">
            <v>04.710/14</v>
          </cell>
          <cell r="D59" t="str">
            <v>3 mm. DKP SAC</v>
          </cell>
          <cell r="E59" t="str">
            <v>MANNESMAN</v>
          </cell>
          <cell r="F59">
            <v>34633</v>
          </cell>
          <cell r="G59" t="str">
            <v>DSH-114</v>
          </cell>
          <cell r="I59" t="str">
            <v>HAYIR</v>
          </cell>
          <cell r="J59" t="str">
            <v>kg.</v>
          </cell>
          <cell r="K59">
            <v>5060</v>
          </cell>
          <cell r="L59">
            <v>1</v>
          </cell>
          <cell r="M59" t="str">
            <v>EVET</v>
          </cell>
          <cell r="N59" t="str">
            <v>MANNESMAN</v>
          </cell>
        </row>
        <row r="60">
          <cell r="C60" t="str">
            <v>04.714/N</v>
          </cell>
          <cell r="D60" t="str">
            <v>ALUMİNYUM ASMA TAVAN</v>
          </cell>
          <cell r="E60" t="str">
            <v>ASSAN</v>
          </cell>
          <cell r="F60">
            <v>34708</v>
          </cell>
          <cell r="G60" t="str">
            <v>DSH-28</v>
          </cell>
          <cell r="I60" t="str">
            <v>HAYIR</v>
          </cell>
          <cell r="J60" t="str">
            <v>kg</v>
          </cell>
          <cell r="K60">
            <v>56250</v>
          </cell>
          <cell r="L60">
            <v>1</v>
          </cell>
          <cell r="M60" t="str">
            <v>EVET</v>
          </cell>
          <cell r="N60" t="str">
            <v>ASSAN</v>
          </cell>
          <cell r="P60">
            <v>903</v>
          </cell>
        </row>
        <row r="61">
          <cell r="C61" t="str">
            <v>04.734/13</v>
          </cell>
          <cell r="D61" t="str">
            <v>CAM YÜNÜ (6 cm)</v>
          </cell>
          <cell r="E61" t="str">
            <v>İZOCAM</v>
          </cell>
          <cell r="F61">
            <v>34684</v>
          </cell>
          <cell r="G61" t="str">
            <v>DSH-329</v>
          </cell>
          <cell r="I61" t="str">
            <v>HAYIR</v>
          </cell>
          <cell r="J61" t="str">
            <v>m²</v>
          </cell>
          <cell r="K61">
            <v>39640</v>
          </cell>
          <cell r="L61">
            <v>1</v>
          </cell>
          <cell r="M61" t="str">
            <v>EVET</v>
          </cell>
          <cell r="N61" t="str">
            <v>İZOCAM</v>
          </cell>
          <cell r="P61">
            <v>401</v>
          </cell>
        </row>
        <row r="62">
          <cell r="C62" t="str">
            <v>04.734/A4</v>
          </cell>
          <cell r="D62" t="str">
            <v>CAM YÜNÜ (3 cm)</v>
          </cell>
          <cell r="E62" t="str">
            <v>İZOCAM</v>
          </cell>
          <cell r="F62">
            <v>34684</v>
          </cell>
          <cell r="G62" t="str">
            <v>DSH-329</v>
          </cell>
          <cell r="I62" t="str">
            <v>HAYIR</v>
          </cell>
          <cell r="J62" t="str">
            <v>m²</v>
          </cell>
          <cell r="K62">
            <v>29000</v>
          </cell>
          <cell r="L62">
            <v>1</v>
          </cell>
          <cell r="M62" t="str">
            <v>EVET</v>
          </cell>
          <cell r="N62" t="str">
            <v>İZOCAM</v>
          </cell>
          <cell r="P62">
            <v>322</v>
          </cell>
        </row>
        <row r="63">
          <cell r="C63" t="str">
            <v>04.737/F</v>
          </cell>
          <cell r="D63" t="str">
            <v>SATEN ALÇI</v>
          </cell>
          <cell r="E63" t="str">
            <v>ABS</v>
          </cell>
          <cell r="F63">
            <v>34716</v>
          </cell>
          <cell r="G63" t="str">
            <v>DSH-52/95</v>
          </cell>
          <cell r="I63" t="str">
            <v>HAYIR</v>
          </cell>
          <cell r="J63" t="str">
            <v>ton</v>
          </cell>
          <cell r="K63">
            <v>1632000</v>
          </cell>
          <cell r="L63">
            <v>1</v>
          </cell>
          <cell r="M63" t="str">
            <v>EVET</v>
          </cell>
          <cell r="N63" t="str">
            <v>ABS</v>
          </cell>
          <cell r="P63">
            <v>311</v>
          </cell>
        </row>
        <row r="64">
          <cell r="C64" t="str">
            <v>04.737/H</v>
          </cell>
          <cell r="D64" t="str">
            <v>SIVA ALÇISI</v>
          </cell>
          <cell r="E64" t="str">
            <v>ABS</v>
          </cell>
          <cell r="F64">
            <v>34716</v>
          </cell>
          <cell r="G64" t="str">
            <v>DSH-52/95</v>
          </cell>
          <cell r="I64" t="str">
            <v>HAYIR</v>
          </cell>
          <cell r="J64" t="str">
            <v>ton</v>
          </cell>
          <cell r="K64">
            <v>1550000</v>
          </cell>
          <cell r="L64">
            <v>1</v>
          </cell>
          <cell r="M64" t="str">
            <v>EVET</v>
          </cell>
          <cell r="N64" t="str">
            <v>ABS</v>
          </cell>
          <cell r="P64">
            <v>311</v>
          </cell>
        </row>
        <row r="65">
          <cell r="C65" t="str">
            <v>04.749.7</v>
          </cell>
          <cell r="D65" t="str">
            <v>GAZBETON</v>
          </cell>
          <cell r="E65" t="str">
            <v>MARTU</v>
          </cell>
          <cell r="F65">
            <v>34683</v>
          </cell>
          <cell r="G65" t="str">
            <v>DSH-312</v>
          </cell>
          <cell r="I65" t="str">
            <v>VAR</v>
          </cell>
          <cell r="J65" t="str">
            <v>m²</v>
          </cell>
          <cell r="K65">
            <v>103450</v>
          </cell>
          <cell r="L65">
            <v>1</v>
          </cell>
          <cell r="M65" t="str">
            <v>EVET</v>
          </cell>
          <cell r="N65" t="str">
            <v>MARTU</v>
          </cell>
          <cell r="P65">
            <v>601</v>
          </cell>
        </row>
        <row r="66">
          <cell r="C66" t="str">
            <v>04.749/7</v>
          </cell>
          <cell r="D66" t="str">
            <v>GAZ BETON</v>
          </cell>
          <cell r="E66" t="str">
            <v>MARTU</v>
          </cell>
          <cell r="F66">
            <v>34683</v>
          </cell>
          <cell r="G66" t="str">
            <v>DSH-312</v>
          </cell>
          <cell r="I66" t="str">
            <v>VAR</v>
          </cell>
          <cell r="J66" t="str">
            <v>m²</v>
          </cell>
          <cell r="K66">
            <v>103450</v>
          </cell>
          <cell r="L66">
            <v>1</v>
          </cell>
          <cell r="M66" t="str">
            <v>EVET</v>
          </cell>
          <cell r="N66" t="str">
            <v>MARTU</v>
          </cell>
          <cell r="P66">
            <v>601</v>
          </cell>
        </row>
        <row r="67">
          <cell r="C67" t="str">
            <v>04.749/7.</v>
          </cell>
          <cell r="D67" t="str">
            <v>GAZBETON</v>
          </cell>
          <cell r="E67" t="str">
            <v>MARTU</v>
          </cell>
          <cell r="F67">
            <v>34683</v>
          </cell>
          <cell r="G67" t="str">
            <v>DSH-312</v>
          </cell>
          <cell r="I67" t="str">
            <v>HAYIR</v>
          </cell>
          <cell r="J67" t="str">
            <v>m²</v>
          </cell>
          <cell r="K67">
            <v>103450</v>
          </cell>
          <cell r="L67">
            <v>1</v>
          </cell>
          <cell r="M67" t="str">
            <v>EVET</v>
          </cell>
          <cell r="N67" t="str">
            <v>MARTU</v>
          </cell>
          <cell r="P67">
            <v>601</v>
          </cell>
        </row>
        <row r="68">
          <cell r="C68" t="str">
            <v>04.769/2</v>
          </cell>
          <cell r="D68" t="str">
            <v>PVC YAĞMUR İNİŞ BORU</v>
          </cell>
          <cell r="E68" t="str">
            <v>PİLSA</v>
          </cell>
          <cell r="F68">
            <v>34764</v>
          </cell>
          <cell r="G68" t="str">
            <v>DSH-209/95</v>
          </cell>
          <cell r="I68" t="str">
            <v>HAYIR</v>
          </cell>
          <cell r="J68" t="str">
            <v>mt</v>
          </cell>
          <cell r="K68">
            <v>34320</v>
          </cell>
          <cell r="L68">
            <v>1</v>
          </cell>
          <cell r="M68" t="str">
            <v>EVET</v>
          </cell>
          <cell r="N68" t="str">
            <v>PİLSA</v>
          </cell>
          <cell r="P68">
            <v>1711</v>
          </cell>
        </row>
        <row r="69">
          <cell r="C69" t="str">
            <v>04.769/6</v>
          </cell>
          <cell r="D69" t="str">
            <v>PVC YAĞMUR OLUĞU</v>
          </cell>
          <cell r="E69" t="str">
            <v>PİLSA</v>
          </cell>
          <cell r="F69">
            <v>34771</v>
          </cell>
          <cell r="G69" t="str">
            <v>DSH-228/95</v>
          </cell>
          <cell r="I69" t="str">
            <v>HAYIR</v>
          </cell>
          <cell r="J69" t="str">
            <v>mt</v>
          </cell>
          <cell r="K69">
            <v>26895</v>
          </cell>
          <cell r="L69">
            <v>1</v>
          </cell>
          <cell r="M69" t="str">
            <v>EVET</v>
          </cell>
          <cell r="N69" t="str">
            <v>PİLSA</v>
          </cell>
          <cell r="P69">
            <v>402</v>
          </cell>
        </row>
        <row r="70">
          <cell r="C70" t="str">
            <v>04.773/10</v>
          </cell>
          <cell r="D70" t="str">
            <v>MENTEŞE</v>
          </cell>
          <cell r="E70" t="str">
            <v>KANER</v>
          </cell>
          <cell r="F70">
            <v>34740</v>
          </cell>
          <cell r="G70" t="str">
            <v>DSH-139/95</v>
          </cell>
          <cell r="I70" t="str">
            <v>HAYIR</v>
          </cell>
          <cell r="J70" t="str">
            <v>ad.</v>
          </cell>
          <cell r="K70">
            <v>6000</v>
          </cell>
          <cell r="L70">
            <v>1</v>
          </cell>
          <cell r="M70" t="str">
            <v xml:space="preserve">EVET </v>
          </cell>
          <cell r="N70" t="str">
            <v>KANER</v>
          </cell>
          <cell r="P70">
            <v>531</v>
          </cell>
        </row>
        <row r="71">
          <cell r="C71" t="str">
            <v>04.773/17</v>
          </cell>
          <cell r="D71" t="str">
            <v>MANDAL (İSP. KOLU VE DAMAK)</v>
          </cell>
          <cell r="E71" t="str">
            <v>KANER</v>
          </cell>
          <cell r="F71">
            <v>34740</v>
          </cell>
          <cell r="G71" t="str">
            <v>DSH-139/95</v>
          </cell>
          <cell r="I71" t="str">
            <v>HAYIR</v>
          </cell>
          <cell r="J71" t="str">
            <v>ad.</v>
          </cell>
          <cell r="K71">
            <v>20000</v>
          </cell>
          <cell r="L71">
            <v>1</v>
          </cell>
          <cell r="M71" t="str">
            <v xml:space="preserve">EVET </v>
          </cell>
          <cell r="N71" t="str">
            <v>KANER</v>
          </cell>
          <cell r="P71">
            <v>531</v>
          </cell>
        </row>
        <row r="72">
          <cell r="C72" t="str">
            <v>04.773/24</v>
          </cell>
          <cell r="D72" t="str">
            <v>İSPANYOLET 100 cm.</v>
          </cell>
          <cell r="E72" t="str">
            <v>KANER</v>
          </cell>
          <cell r="F72">
            <v>34740</v>
          </cell>
          <cell r="G72" t="str">
            <v>DSH-139/95</v>
          </cell>
          <cell r="I72" t="str">
            <v>HAYIR</v>
          </cell>
          <cell r="J72" t="str">
            <v>ad.</v>
          </cell>
          <cell r="K72">
            <v>28700</v>
          </cell>
          <cell r="L72">
            <v>1</v>
          </cell>
          <cell r="M72" t="str">
            <v xml:space="preserve">EVET </v>
          </cell>
          <cell r="N72" t="str">
            <v>KANER</v>
          </cell>
          <cell r="P72">
            <v>531</v>
          </cell>
        </row>
        <row r="73">
          <cell r="C73" t="str">
            <v>04.773/27</v>
          </cell>
          <cell r="D73" t="str">
            <v>İSPANYOLET 160 cm.</v>
          </cell>
          <cell r="E73" t="str">
            <v>KANER</v>
          </cell>
          <cell r="F73">
            <v>34740</v>
          </cell>
          <cell r="G73" t="str">
            <v>DSH-139/95</v>
          </cell>
          <cell r="I73" t="str">
            <v>HAYIR</v>
          </cell>
          <cell r="J73" t="str">
            <v>ad.</v>
          </cell>
          <cell r="K73">
            <v>38000</v>
          </cell>
          <cell r="L73">
            <v>1</v>
          </cell>
          <cell r="M73" t="str">
            <v xml:space="preserve">EVET </v>
          </cell>
          <cell r="N73" t="str">
            <v>KANER</v>
          </cell>
          <cell r="P73">
            <v>531</v>
          </cell>
        </row>
        <row r="74">
          <cell r="C74" t="str">
            <v>04.773/8</v>
          </cell>
          <cell r="D74" t="str">
            <v>KAPI KOLU VE AYNALARI</v>
          </cell>
          <cell r="E74" t="str">
            <v>KANER</v>
          </cell>
          <cell r="F74">
            <v>34740</v>
          </cell>
          <cell r="G74" t="str">
            <v>DSH-139/95</v>
          </cell>
          <cell r="I74" t="str">
            <v>HAYIR</v>
          </cell>
          <cell r="J74" t="str">
            <v>tk.</v>
          </cell>
          <cell r="K74">
            <v>35000</v>
          </cell>
          <cell r="L74">
            <v>1</v>
          </cell>
          <cell r="M74" t="str">
            <v xml:space="preserve">EVET </v>
          </cell>
          <cell r="N74" t="str">
            <v>KANER</v>
          </cell>
          <cell r="P74">
            <v>531</v>
          </cell>
        </row>
        <row r="75">
          <cell r="C75" t="str">
            <v>071.103</v>
          </cell>
          <cell r="D75" t="str">
            <v>LAVABO</v>
          </cell>
          <cell r="E75" t="str">
            <v>SEREL</v>
          </cell>
          <cell r="F75">
            <v>34702</v>
          </cell>
          <cell r="G75" t="str">
            <v>DSH-08</v>
          </cell>
          <cell r="I75" t="str">
            <v>HAYIR</v>
          </cell>
          <cell r="J75" t="str">
            <v>ad</v>
          </cell>
          <cell r="K75">
            <v>580000</v>
          </cell>
          <cell r="L75">
            <v>0.6</v>
          </cell>
          <cell r="M75" t="str">
            <v>EVET</v>
          </cell>
          <cell r="N75" t="str">
            <v>SEREL</v>
          </cell>
          <cell r="P75">
            <v>1053</v>
          </cell>
        </row>
        <row r="76">
          <cell r="C76" t="str">
            <v>072.401</v>
          </cell>
          <cell r="D76" t="str">
            <v>LAVABO TESİSATI</v>
          </cell>
          <cell r="E76" t="str">
            <v>ECA</v>
          </cell>
          <cell r="F76">
            <v>34702</v>
          </cell>
          <cell r="G76" t="str">
            <v>DSH-08</v>
          </cell>
          <cell r="I76" t="str">
            <v>HAYIR</v>
          </cell>
          <cell r="J76" t="str">
            <v>ad</v>
          </cell>
          <cell r="K76">
            <v>540000</v>
          </cell>
          <cell r="L76">
            <v>0.6</v>
          </cell>
          <cell r="M76" t="str">
            <v>EVET</v>
          </cell>
          <cell r="N76" t="str">
            <v>ECA</v>
          </cell>
          <cell r="P76">
            <v>1051</v>
          </cell>
        </row>
        <row r="77">
          <cell r="C77" t="str">
            <v>072.501</v>
          </cell>
          <cell r="D77" t="str">
            <v>LAVABO TESİSATI</v>
          </cell>
          <cell r="E77" t="str">
            <v>ECA</v>
          </cell>
          <cell r="F77">
            <v>34702</v>
          </cell>
          <cell r="G77" t="str">
            <v>DSH-08</v>
          </cell>
          <cell r="I77" t="str">
            <v>HAYIR</v>
          </cell>
          <cell r="J77" t="str">
            <v>ad</v>
          </cell>
          <cell r="K77">
            <v>960000</v>
          </cell>
          <cell r="L77">
            <v>0.6</v>
          </cell>
          <cell r="M77" t="str">
            <v>EVET</v>
          </cell>
          <cell r="N77" t="str">
            <v>ECA</v>
          </cell>
          <cell r="P77">
            <v>1053</v>
          </cell>
        </row>
        <row r="78">
          <cell r="C78" t="str">
            <v>075.103</v>
          </cell>
          <cell r="D78" t="str">
            <v>ALATURKA HELA TAŞI</v>
          </cell>
          <cell r="E78" t="str">
            <v>SEREL</v>
          </cell>
          <cell r="F78">
            <v>34702</v>
          </cell>
          <cell r="G78" t="str">
            <v>DSH-08</v>
          </cell>
          <cell r="I78" t="str">
            <v>HAYIR</v>
          </cell>
          <cell r="J78" t="str">
            <v>ad</v>
          </cell>
          <cell r="K78">
            <v>1100000</v>
          </cell>
          <cell r="L78">
            <v>0.6</v>
          </cell>
          <cell r="M78" t="str">
            <v>EVET</v>
          </cell>
          <cell r="N78" t="str">
            <v>SEREL</v>
          </cell>
          <cell r="P78">
            <v>1053</v>
          </cell>
        </row>
        <row r="79">
          <cell r="C79" t="str">
            <v>076.400</v>
          </cell>
          <cell r="D79" t="str">
            <v>ALATURKA HELA TESİSATI</v>
          </cell>
          <cell r="E79" t="str">
            <v>VİSAM</v>
          </cell>
          <cell r="F79">
            <v>34684</v>
          </cell>
          <cell r="G79" t="str">
            <v>DSH-329</v>
          </cell>
          <cell r="I79" t="str">
            <v>HAYIR</v>
          </cell>
          <cell r="J79" t="str">
            <v>ad</v>
          </cell>
          <cell r="K79">
            <v>280000</v>
          </cell>
          <cell r="L79">
            <v>0.6</v>
          </cell>
          <cell r="M79" t="str">
            <v>EVET</v>
          </cell>
          <cell r="N79" t="str">
            <v>VİSAM</v>
          </cell>
          <cell r="P79">
            <v>1051</v>
          </cell>
        </row>
        <row r="80">
          <cell r="C80" t="str">
            <v>077.100</v>
          </cell>
          <cell r="D80" t="str">
            <v>ALAFRANGA HELA TAŞI</v>
          </cell>
          <cell r="E80" t="str">
            <v>SEREL</v>
          </cell>
          <cell r="F80">
            <v>34702</v>
          </cell>
          <cell r="G80" t="str">
            <v>DSH-08</v>
          </cell>
          <cell r="I80" t="str">
            <v>HAYIR</v>
          </cell>
          <cell r="J80" t="str">
            <v>ad</v>
          </cell>
          <cell r="K80">
            <v>1360000</v>
          </cell>
          <cell r="L80">
            <v>0.6</v>
          </cell>
          <cell r="M80" t="str">
            <v>EVET</v>
          </cell>
          <cell r="N80" t="str">
            <v>SEREL</v>
          </cell>
          <cell r="P80">
            <v>1053</v>
          </cell>
        </row>
        <row r="81">
          <cell r="C81" t="str">
            <v>078.400</v>
          </cell>
          <cell r="D81" t="str">
            <v>ALAFRANGA HELA TESİSATI</v>
          </cell>
          <cell r="E81" t="str">
            <v>VİSAM</v>
          </cell>
          <cell r="F81">
            <v>34684</v>
          </cell>
          <cell r="G81" t="str">
            <v>DSH-329</v>
          </cell>
          <cell r="I81" t="str">
            <v>HAYIR</v>
          </cell>
          <cell r="J81" t="str">
            <v>ad</v>
          </cell>
          <cell r="K81">
            <v>280000</v>
          </cell>
          <cell r="L81">
            <v>0.6</v>
          </cell>
          <cell r="M81" t="str">
            <v>EVET</v>
          </cell>
          <cell r="N81" t="str">
            <v>VİSAM</v>
          </cell>
          <cell r="P81">
            <v>1051</v>
          </cell>
        </row>
        <row r="82">
          <cell r="C82" t="str">
            <v>083.202</v>
          </cell>
          <cell r="D82" t="str">
            <v>EVİYE</v>
          </cell>
          <cell r="E82" t="str">
            <v>TEKA</v>
          </cell>
          <cell r="F82">
            <v>34712</v>
          </cell>
          <cell r="G82" t="str">
            <v>DSH-43</v>
          </cell>
          <cell r="I82" t="str">
            <v>HAYIR</v>
          </cell>
          <cell r="J82" t="str">
            <v>ad</v>
          </cell>
          <cell r="K82">
            <v>780000</v>
          </cell>
          <cell r="L82">
            <v>0.6</v>
          </cell>
          <cell r="M82" t="str">
            <v>EVET</v>
          </cell>
          <cell r="N82" t="str">
            <v>TEKA</v>
          </cell>
          <cell r="P82">
            <v>1054</v>
          </cell>
        </row>
        <row r="83">
          <cell r="C83" t="str">
            <v>084.102</v>
          </cell>
          <cell r="D83" t="str">
            <v>EVİYE TESİSATI</v>
          </cell>
          <cell r="E83" t="str">
            <v>ECA</v>
          </cell>
          <cell r="F83">
            <v>34702</v>
          </cell>
          <cell r="G83" t="str">
            <v>DSH-08</v>
          </cell>
          <cell r="I83" t="str">
            <v>HAYIR</v>
          </cell>
          <cell r="J83" t="str">
            <v>ad</v>
          </cell>
          <cell r="K83">
            <v>960000</v>
          </cell>
          <cell r="L83">
            <v>0.6</v>
          </cell>
          <cell r="M83" t="str">
            <v>EVET</v>
          </cell>
          <cell r="N83" t="str">
            <v>ECA</v>
          </cell>
          <cell r="P83">
            <v>1054</v>
          </cell>
        </row>
        <row r="84">
          <cell r="C84" t="str">
            <v>087.201</v>
          </cell>
          <cell r="D84" t="str">
            <v>DUŞ TEKNESİ</v>
          </cell>
          <cell r="E84" t="str">
            <v>ODÖKSAN</v>
          </cell>
          <cell r="F84">
            <v>34702</v>
          </cell>
          <cell r="G84" t="str">
            <v>DSH-08</v>
          </cell>
          <cell r="I84" t="str">
            <v>HAYIR</v>
          </cell>
          <cell r="J84" t="str">
            <v>ad</v>
          </cell>
          <cell r="K84">
            <v>1650000</v>
          </cell>
          <cell r="L84">
            <v>0.6</v>
          </cell>
          <cell r="M84" t="str">
            <v>EVET</v>
          </cell>
          <cell r="N84" t="str">
            <v>ODÖKSAN</v>
          </cell>
          <cell r="P84">
            <v>1052</v>
          </cell>
        </row>
        <row r="85">
          <cell r="C85" t="str">
            <v>089.000</v>
          </cell>
          <cell r="D85" t="str">
            <v>SIHHİ TES.ARMATÜRÜ</v>
          </cell>
          <cell r="E85" t="str">
            <v>ECA</v>
          </cell>
          <cell r="F85">
            <v>34702</v>
          </cell>
          <cell r="G85" t="str">
            <v>DSH-08</v>
          </cell>
          <cell r="I85" t="str">
            <v>HAYIR</v>
          </cell>
          <cell r="L85">
            <v>0.6</v>
          </cell>
          <cell r="M85" t="str">
            <v>EVET</v>
          </cell>
          <cell r="N85" t="str">
            <v>ECA</v>
          </cell>
          <cell r="P85">
            <v>1051</v>
          </cell>
        </row>
        <row r="86">
          <cell r="C86" t="str">
            <v>089.201</v>
          </cell>
          <cell r="D86" t="str">
            <v>ÇAMAŞIR MUSLUĞU</v>
          </cell>
          <cell r="E86" t="str">
            <v>ECA</v>
          </cell>
          <cell r="F86">
            <v>34702</v>
          </cell>
          <cell r="G86" t="str">
            <v>DSH-08</v>
          </cell>
          <cell r="I86" t="str">
            <v>HAYIR</v>
          </cell>
          <cell r="J86" t="str">
            <v>ad</v>
          </cell>
          <cell r="K86">
            <v>180000</v>
          </cell>
          <cell r="L86">
            <v>0.6</v>
          </cell>
          <cell r="M86" t="str">
            <v>EVET</v>
          </cell>
          <cell r="N86" t="str">
            <v>ECA</v>
          </cell>
          <cell r="P86">
            <v>1051</v>
          </cell>
        </row>
        <row r="87">
          <cell r="C87" t="str">
            <v>089.602</v>
          </cell>
          <cell r="D87" t="str">
            <v>DUŞ TESİSATI</v>
          </cell>
          <cell r="E87" t="str">
            <v>ECA</v>
          </cell>
          <cell r="F87">
            <v>34702</v>
          </cell>
          <cell r="G87" t="str">
            <v>DSH-08</v>
          </cell>
          <cell r="I87" t="str">
            <v>HAYIR</v>
          </cell>
          <cell r="J87" t="str">
            <v>ad</v>
          </cell>
          <cell r="K87">
            <v>980000</v>
          </cell>
          <cell r="L87">
            <v>0.6</v>
          </cell>
          <cell r="M87" t="str">
            <v>EVET</v>
          </cell>
          <cell r="N87" t="str">
            <v>ECA</v>
          </cell>
          <cell r="P87">
            <v>1051</v>
          </cell>
        </row>
        <row r="88">
          <cell r="C88" t="str">
            <v>089.907</v>
          </cell>
          <cell r="D88" t="str">
            <v>PLASTİK REZERVUAR</v>
          </cell>
          <cell r="E88" t="str">
            <v>VİSAM</v>
          </cell>
          <cell r="F88">
            <v>34684</v>
          </cell>
          <cell r="G88" t="str">
            <v>DSH-329</v>
          </cell>
          <cell r="I88" t="str">
            <v>HAYIR</v>
          </cell>
          <cell r="J88" t="str">
            <v>ad</v>
          </cell>
          <cell r="L88">
            <v>0.6</v>
          </cell>
          <cell r="M88" t="str">
            <v>EVET</v>
          </cell>
          <cell r="N88" t="str">
            <v>VİSAM</v>
          </cell>
        </row>
        <row r="89">
          <cell r="C89" t="str">
            <v>102.102</v>
          </cell>
          <cell r="D89" t="str">
            <v>YANGIN HORTUM DOLABI</v>
          </cell>
          <cell r="E89" t="str">
            <v>FETAŞ</v>
          </cell>
          <cell r="F89">
            <v>34716</v>
          </cell>
          <cell r="G89" t="str">
            <v>DSH-53/95</v>
          </cell>
          <cell r="I89" t="str">
            <v>HAYIR</v>
          </cell>
          <cell r="J89" t="str">
            <v>ad</v>
          </cell>
          <cell r="K89">
            <v>2325000</v>
          </cell>
          <cell r="L89">
            <v>0.6</v>
          </cell>
          <cell r="M89" t="str">
            <v>EVET</v>
          </cell>
          <cell r="N89" t="str">
            <v>FETAŞ</v>
          </cell>
          <cell r="P89">
            <v>1054</v>
          </cell>
        </row>
        <row r="90">
          <cell r="C90" t="str">
            <v>103.102</v>
          </cell>
          <cell r="D90" t="str">
            <v>SU SAYACI 3/4"</v>
          </cell>
          <cell r="E90" t="str">
            <v>ECA</v>
          </cell>
          <cell r="F90">
            <v>34715</v>
          </cell>
          <cell r="G90" t="str">
            <v>DSH-47</v>
          </cell>
          <cell r="I90" t="str">
            <v>HAYIR</v>
          </cell>
          <cell r="J90" t="str">
            <v>ad</v>
          </cell>
          <cell r="K90">
            <v>360000</v>
          </cell>
          <cell r="L90">
            <v>0.6</v>
          </cell>
          <cell r="M90" t="str">
            <v>EVET</v>
          </cell>
          <cell r="N90" t="str">
            <v>ECA</v>
          </cell>
          <cell r="P90">
            <v>1035</v>
          </cell>
        </row>
        <row r="91">
          <cell r="C91" t="str">
            <v>117.201</v>
          </cell>
          <cell r="D91" t="str">
            <v>SOFBEN 10lt/dk</v>
          </cell>
          <cell r="E91" t="str">
            <v>DEMİRDÖKÜM</v>
          </cell>
          <cell r="F91">
            <v>34702</v>
          </cell>
          <cell r="G91" t="str">
            <v>DSH-08</v>
          </cell>
          <cell r="I91" t="str">
            <v>HAYIR</v>
          </cell>
          <cell r="J91" t="str">
            <v>ad</v>
          </cell>
          <cell r="K91">
            <v>3950000</v>
          </cell>
          <cell r="L91">
            <v>0.8</v>
          </cell>
          <cell r="M91" t="str">
            <v>EVET</v>
          </cell>
          <cell r="N91" t="str">
            <v>DEMİRDÖKÜM</v>
          </cell>
          <cell r="P91">
            <v>1051</v>
          </cell>
        </row>
        <row r="92">
          <cell r="C92" t="str">
            <v>151.206/A</v>
          </cell>
          <cell r="D92" t="str">
            <v>KAL. KAZANI 244000 kcal/sa</v>
          </cell>
          <cell r="E92" t="str">
            <v>DEMİRDÖKÜM</v>
          </cell>
          <cell r="F92">
            <v>34688</v>
          </cell>
          <cell r="G92" t="str">
            <v>DSH-348</v>
          </cell>
          <cell r="I92" t="str">
            <v>HAYIR</v>
          </cell>
          <cell r="J92" t="str">
            <v>ad</v>
          </cell>
          <cell r="K92">
            <v>119150000</v>
          </cell>
          <cell r="L92">
            <v>0.8</v>
          </cell>
          <cell r="M92" t="str">
            <v>EVET</v>
          </cell>
          <cell r="N92" t="str">
            <v>DEMİRDÖKÜM</v>
          </cell>
          <cell r="P92">
            <v>143</v>
          </cell>
        </row>
        <row r="93">
          <cell r="C93" t="str">
            <v>151.207/A</v>
          </cell>
          <cell r="D93" t="str">
            <v>KAL. KAZANI 281000 kcal/sa</v>
          </cell>
          <cell r="E93" t="str">
            <v>DEMİRDÖKÜM</v>
          </cell>
          <cell r="F93">
            <v>34688</v>
          </cell>
          <cell r="G93" t="str">
            <v>DSH-348</v>
          </cell>
          <cell r="I93" t="str">
            <v>HAYIR</v>
          </cell>
          <cell r="J93" t="str">
            <v>ad</v>
          </cell>
          <cell r="K93">
            <v>129751428</v>
          </cell>
          <cell r="L93">
            <v>0.8</v>
          </cell>
          <cell r="M93" t="str">
            <v>EVET</v>
          </cell>
          <cell r="N93" t="str">
            <v>DEMİRDÖKÜM</v>
          </cell>
          <cell r="P93">
            <v>143</v>
          </cell>
        </row>
        <row r="94">
          <cell r="C94" t="str">
            <v>151.209/A</v>
          </cell>
          <cell r="D94" t="str">
            <v>KAL. KAZANI 355000 kcal/sa</v>
          </cell>
          <cell r="E94" t="str">
            <v>DEMİRDÖKÜM</v>
          </cell>
          <cell r="F94">
            <v>34688</v>
          </cell>
          <cell r="G94" t="str">
            <v>DSH-348</v>
          </cell>
          <cell r="I94" t="str">
            <v>HAYIR</v>
          </cell>
          <cell r="J94" t="str">
            <v>ad</v>
          </cell>
          <cell r="K94">
            <v>149500000</v>
          </cell>
          <cell r="L94">
            <v>0.8</v>
          </cell>
          <cell r="M94" t="str">
            <v>EVET</v>
          </cell>
          <cell r="N94" t="str">
            <v>DEMİRDÖKÜM</v>
          </cell>
          <cell r="P94">
            <v>143</v>
          </cell>
        </row>
        <row r="95">
          <cell r="C95" t="str">
            <v>151.211/A</v>
          </cell>
          <cell r="D95" t="str">
            <v>KAL. KAZANI 428000 kcal/sa</v>
          </cell>
          <cell r="E95" t="str">
            <v>DEMİRDÖKÜM</v>
          </cell>
          <cell r="F95">
            <v>34688</v>
          </cell>
          <cell r="G95" t="str">
            <v>DSH-348</v>
          </cell>
          <cell r="I95" t="str">
            <v>HAYIR</v>
          </cell>
          <cell r="J95" t="str">
            <v>ad</v>
          </cell>
          <cell r="K95">
            <v>168420000</v>
          </cell>
          <cell r="L95">
            <v>0.8</v>
          </cell>
          <cell r="M95" t="str">
            <v>EVET</v>
          </cell>
          <cell r="N95" t="str">
            <v>DEMİRDÖKÜM</v>
          </cell>
          <cell r="P95">
            <v>143</v>
          </cell>
        </row>
        <row r="96">
          <cell r="C96" t="str">
            <v>165.707</v>
          </cell>
          <cell r="D96" t="str">
            <v>PANEL RAD.PKKP 400</v>
          </cell>
          <cell r="E96" t="str">
            <v>DEMİRDÖKÜM</v>
          </cell>
          <cell r="F96">
            <v>34632</v>
          </cell>
          <cell r="G96" t="str">
            <v>DSH-112</v>
          </cell>
          <cell r="I96" t="str">
            <v>HAYIR</v>
          </cell>
          <cell r="J96" t="str">
            <v>mt</v>
          </cell>
          <cell r="K96">
            <v>1105000</v>
          </cell>
          <cell r="L96">
            <v>0.8</v>
          </cell>
          <cell r="M96" t="str">
            <v>EVET</v>
          </cell>
          <cell r="N96" t="str">
            <v>DEMİRDÖKÜM</v>
          </cell>
          <cell r="P96">
            <v>1021</v>
          </cell>
        </row>
        <row r="97">
          <cell r="C97" t="str">
            <v>165.708</v>
          </cell>
          <cell r="D97" t="str">
            <v>PANEL RAD.PKKP 600</v>
          </cell>
          <cell r="E97" t="str">
            <v>DEMİRDÖKÜM</v>
          </cell>
          <cell r="F97">
            <v>34632</v>
          </cell>
          <cell r="G97" t="str">
            <v>DSH-112</v>
          </cell>
          <cell r="I97" t="str">
            <v>HAYIR</v>
          </cell>
          <cell r="J97" t="str">
            <v>mt</v>
          </cell>
          <cell r="K97">
            <v>1495000</v>
          </cell>
          <cell r="L97">
            <v>0.8</v>
          </cell>
          <cell r="M97" t="str">
            <v>EVET</v>
          </cell>
          <cell r="N97" t="str">
            <v>DEMİRDÖKÜM</v>
          </cell>
          <cell r="P97">
            <v>1021</v>
          </cell>
        </row>
        <row r="98">
          <cell r="C98" t="str">
            <v>170.201</v>
          </cell>
          <cell r="D98" t="str">
            <v>RAD.MUSLUĞU 1/2"</v>
          </cell>
          <cell r="E98" t="str">
            <v>ECA</v>
          </cell>
          <cell r="F98">
            <v>34702</v>
          </cell>
          <cell r="G98" t="str">
            <v>DSH-08</v>
          </cell>
          <cell r="I98" t="str">
            <v>HAYIR</v>
          </cell>
          <cell r="J98" t="str">
            <v>ad</v>
          </cell>
          <cell r="K98">
            <v>125000</v>
          </cell>
          <cell r="L98">
            <v>0.6</v>
          </cell>
          <cell r="M98" t="str">
            <v>EVET</v>
          </cell>
          <cell r="N98" t="str">
            <v>ECA</v>
          </cell>
          <cell r="P98">
            <v>1021</v>
          </cell>
        </row>
        <row r="99">
          <cell r="C99" t="str">
            <v>170.601</v>
          </cell>
          <cell r="D99" t="str">
            <v>RAD.GERİ DÖN.VALFİ 1/2"</v>
          </cell>
          <cell r="E99" t="str">
            <v>ECA</v>
          </cell>
          <cell r="F99">
            <v>34702</v>
          </cell>
          <cell r="G99" t="str">
            <v>DSH-08</v>
          </cell>
          <cell r="I99" t="str">
            <v>HAYIR</v>
          </cell>
          <cell r="J99" t="str">
            <v>ad</v>
          </cell>
          <cell r="K99">
            <v>92000</v>
          </cell>
          <cell r="L99">
            <v>0.6</v>
          </cell>
          <cell r="M99" t="str">
            <v>EVET</v>
          </cell>
          <cell r="N99" t="str">
            <v>ECA</v>
          </cell>
          <cell r="P99">
            <v>1021</v>
          </cell>
        </row>
        <row r="100">
          <cell r="C100" t="str">
            <v>201.104</v>
          </cell>
          <cell r="D100" t="str">
            <v>BORU 1/2"</v>
          </cell>
          <cell r="E100" t="str">
            <v>MANNESMAN</v>
          </cell>
          <cell r="F100">
            <v>34633</v>
          </cell>
          <cell r="G100" t="str">
            <v>DSH-114</v>
          </cell>
          <cell r="I100" t="str">
            <v>HAYIR</v>
          </cell>
          <cell r="J100" t="str">
            <v>mt</v>
          </cell>
          <cell r="K100">
            <v>23500</v>
          </cell>
          <cell r="L100">
            <v>0.6</v>
          </cell>
          <cell r="M100" t="str">
            <v>EVET</v>
          </cell>
          <cell r="N100" t="str">
            <v>MANNESMAN</v>
          </cell>
          <cell r="P100">
            <v>1011</v>
          </cell>
        </row>
        <row r="101">
          <cell r="C101" t="str">
            <v>201.105</v>
          </cell>
          <cell r="D101" t="str">
            <v>BORU 3/4"</v>
          </cell>
          <cell r="E101" t="str">
            <v>MANNESMAN</v>
          </cell>
          <cell r="F101">
            <v>34633</v>
          </cell>
          <cell r="G101" t="str">
            <v>DSH-114</v>
          </cell>
          <cell r="I101" t="str">
            <v>HAYIR</v>
          </cell>
          <cell r="J101" t="str">
            <v>mt</v>
          </cell>
          <cell r="K101">
            <v>28000</v>
          </cell>
          <cell r="L101">
            <v>0.6</v>
          </cell>
          <cell r="M101" t="str">
            <v>EVET</v>
          </cell>
          <cell r="N101" t="str">
            <v>MANNESMAN</v>
          </cell>
          <cell r="P101">
            <v>1011</v>
          </cell>
        </row>
        <row r="102">
          <cell r="C102" t="str">
            <v>201.106</v>
          </cell>
          <cell r="D102" t="str">
            <v>BORU 1"</v>
          </cell>
          <cell r="E102" t="str">
            <v>MANNESMAN</v>
          </cell>
          <cell r="F102">
            <v>34633</v>
          </cell>
          <cell r="G102" t="str">
            <v>DSH-114</v>
          </cell>
          <cell r="I102" t="str">
            <v>HAYIR</v>
          </cell>
          <cell r="J102" t="str">
            <v>mt</v>
          </cell>
          <cell r="K102">
            <v>37000</v>
          </cell>
          <cell r="L102">
            <v>0.6</v>
          </cell>
          <cell r="M102" t="str">
            <v>EVET</v>
          </cell>
          <cell r="N102" t="str">
            <v>MANNESMAN</v>
          </cell>
          <cell r="P102">
            <v>1011</v>
          </cell>
        </row>
        <row r="103">
          <cell r="C103" t="str">
            <v>201.110</v>
          </cell>
          <cell r="D103" t="str">
            <v>BORU 2 1/2"</v>
          </cell>
          <cell r="E103" t="str">
            <v>MANNESMAN</v>
          </cell>
          <cell r="F103">
            <v>34633</v>
          </cell>
          <cell r="G103" t="str">
            <v>DSH-114</v>
          </cell>
          <cell r="I103" t="str">
            <v>HAYIR</v>
          </cell>
          <cell r="J103" t="str">
            <v>mt</v>
          </cell>
          <cell r="K103">
            <v>86600</v>
          </cell>
          <cell r="L103">
            <v>0.6</v>
          </cell>
          <cell r="M103" t="str">
            <v>EVET</v>
          </cell>
          <cell r="N103" t="str">
            <v>MANNESMAN</v>
          </cell>
        </row>
        <row r="104">
          <cell r="C104" t="str">
            <v>201.111</v>
          </cell>
          <cell r="D104" t="str">
            <v>BORU 3"</v>
          </cell>
          <cell r="E104" t="str">
            <v>MANNESMAN</v>
          </cell>
          <cell r="F104">
            <v>34633</v>
          </cell>
          <cell r="G104" t="str">
            <v>DSH-114</v>
          </cell>
          <cell r="I104" t="str">
            <v>HAYIR</v>
          </cell>
          <cell r="J104" t="str">
            <v>mt</v>
          </cell>
          <cell r="K104">
            <v>109700</v>
          </cell>
          <cell r="L104">
            <v>0.6</v>
          </cell>
          <cell r="M104" t="str">
            <v>EVET</v>
          </cell>
          <cell r="N104" t="str">
            <v>MANNESMAN</v>
          </cell>
        </row>
        <row r="105">
          <cell r="C105" t="str">
            <v>201.400-500</v>
          </cell>
          <cell r="D105" t="str">
            <v>BORU BAĞL.VE MONT.MALZ.%30</v>
          </cell>
          <cell r="E105" t="str">
            <v>İZSAL</v>
          </cell>
          <cell r="F105">
            <v>34688</v>
          </cell>
          <cell r="G105" t="str">
            <v>DSH-349</v>
          </cell>
          <cell r="I105" t="str">
            <v>HAYIR</v>
          </cell>
          <cell r="J105" t="str">
            <v>ad</v>
          </cell>
          <cell r="K105">
            <v>181495200</v>
          </cell>
          <cell r="L105">
            <v>0.6</v>
          </cell>
          <cell r="M105" t="str">
            <v>EVET</v>
          </cell>
          <cell r="N105" t="str">
            <v>İZSAL</v>
          </cell>
        </row>
        <row r="106">
          <cell r="C106" t="str">
            <v>204.3102</v>
          </cell>
          <cell r="D106" t="str">
            <v>PPRC BORU Ø 20 VE FITİNGSLERİ</v>
          </cell>
          <cell r="E106" t="str">
            <v>ARILI</v>
          </cell>
          <cell r="F106">
            <v>34688</v>
          </cell>
          <cell r="G106" t="str">
            <v>DSH-349</v>
          </cell>
          <cell r="I106" t="str">
            <v>HAYIR</v>
          </cell>
          <cell r="J106" t="str">
            <v>mt</v>
          </cell>
          <cell r="K106">
            <v>30500</v>
          </cell>
          <cell r="L106">
            <v>0.8</v>
          </cell>
          <cell r="M106" t="str">
            <v>EVET</v>
          </cell>
          <cell r="N106" t="str">
            <v>ARILI</v>
          </cell>
          <cell r="P106">
            <v>1041</v>
          </cell>
        </row>
        <row r="107">
          <cell r="C107" t="str">
            <v>204.3103</v>
          </cell>
          <cell r="D107" t="str">
            <v>PPRC BORU Ø 25 VE FİTİNGSLERİ</v>
          </cell>
          <cell r="E107" t="str">
            <v>ARILI</v>
          </cell>
          <cell r="F107">
            <v>34688</v>
          </cell>
          <cell r="G107" t="str">
            <v>DSH-349</v>
          </cell>
          <cell r="I107" t="str">
            <v>HAYIR</v>
          </cell>
          <cell r="J107" t="str">
            <v>mt</v>
          </cell>
          <cell r="K107">
            <v>41250</v>
          </cell>
          <cell r="L107">
            <v>0.8</v>
          </cell>
          <cell r="M107" t="str">
            <v>EVET</v>
          </cell>
          <cell r="N107" t="str">
            <v>ARILI</v>
          </cell>
          <cell r="P107">
            <v>1041</v>
          </cell>
        </row>
        <row r="108">
          <cell r="C108" t="str">
            <v>204.3300</v>
          </cell>
          <cell r="D108" t="str">
            <v>PPRC MONTAJ MALZ.BEDELİ %45</v>
          </cell>
          <cell r="E108" t="str">
            <v>ARILI</v>
          </cell>
          <cell r="F108">
            <v>34688</v>
          </cell>
          <cell r="G108" t="str">
            <v>DSH-349</v>
          </cell>
          <cell r="I108" t="str">
            <v>HAYIR</v>
          </cell>
          <cell r="J108" t="str">
            <v>ad</v>
          </cell>
          <cell r="K108">
            <v>343850625</v>
          </cell>
          <cell r="L108">
            <v>0.8</v>
          </cell>
          <cell r="M108" t="str">
            <v>EVET</v>
          </cell>
          <cell r="N108" t="str">
            <v>ARILI</v>
          </cell>
        </row>
        <row r="109">
          <cell r="C109" t="str">
            <v>204.401</v>
          </cell>
          <cell r="D109" t="str">
            <v>PVC PİSSU BORUSU  O 50</v>
          </cell>
          <cell r="E109" t="str">
            <v>PİLSA</v>
          </cell>
          <cell r="F109">
            <v>34764</v>
          </cell>
          <cell r="G109" t="str">
            <v>DSH-209/95</v>
          </cell>
          <cell r="I109" t="str">
            <v>HAYIR</v>
          </cell>
          <cell r="J109" t="str">
            <v>mt</v>
          </cell>
          <cell r="K109">
            <v>24750</v>
          </cell>
          <cell r="L109">
            <v>0.6</v>
          </cell>
          <cell r="M109" t="str">
            <v>EVET</v>
          </cell>
          <cell r="N109" t="str">
            <v>PİLSA</v>
          </cell>
          <cell r="P109">
            <v>1044</v>
          </cell>
        </row>
        <row r="110">
          <cell r="C110" t="str">
            <v>204.402</v>
          </cell>
          <cell r="D110" t="str">
            <v>PVC PİSSU BORUSU  O 70</v>
          </cell>
          <cell r="E110" t="str">
            <v>PİLSA</v>
          </cell>
          <cell r="F110">
            <v>34764</v>
          </cell>
          <cell r="G110" t="str">
            <v>DSH-209/95</v>
          </cell>
          <cell r="I110" t="str">
            <v>HAYIR</v>
          </cell>
          <cell r="J110" t="str">
            <v>mt</v>
          </cell>
          <cell r="K110">
            <v>35500</v>
          </cell>
          <cell r="L110">
            <v>0.6</v>
          </cell>
          <cell r="M110" t="str">
            <v>EVET</v>
          </cell>
          <cell r="N110" t="str">
            <v>PİLSA</v>
          </cell>
          <cell r="P110">
            <v>1044</v>
          </cell>
        </row>
        <row r="111">
          <cell r="C111" t="str">
            <v>204.403</v>
          </cell>
          <cell r="D111" t="str">
            <v>PVC PİSSU BORUSU  O 100</v>
          </cell>
          <cell r="E111" t="str">
            <v>PİLSA</v>
          </cell>
          <cell r="F111">
            <v>34764</v>
          </cell>
          <cell r="G111" t="str">
            <v>DSH-209/95</v>
          </cell>
          <cell r="I111" t="str">
            <v>HAYIR</v>
          </cell>
          <cell r="J111" t="str">
            <v>mt</v>
          </cell>
          <cell r="K111">
            <v>62000</v>
          </cell>
          <cell r="L111">
            <v>0.6</v>
          </cell>
          <cell r="M111" t="str">
            <v>EVET</v>
          </cell>
          <cell r="N111" t="str">
            <v>PİLSA</v>
          </cell>
          <cell r="P111">
            <v>1044</v>
          </cell>
        </row>
        <row r="112">
          <cell r="C112" t="str">
            <v>204.404</v>
          </cell>
          <cell r="D112" t="str">
            <v>PVC PİSSU BORUSU  O 125</v>
          </cell>
          <cell r="E112" t="str">
            <v>PİLSA</v>
          </cell>
          <cell r="F112">
            <v>34764</v>
          </cell>
          <cell r="G112" t="str">
            <v>DSH-209/95</v>
          </cell>
          <cell r="I112" t="str">
            <v>HAYIR</v>
          </cell>
          <cell r="J112" t="str">
            <v>mt</v>
          </cell>
          <cell r="K112">
            <v>76500</v>
          </cell>
          <cell r="L112">
            <v>0.6</v>
          </cell>
          <cell r="M112" t="str">
            <v>EVET</v>
          </cell>
          <cell r="N112" t="str">
            <v>PİLSA</v>
          </cell>
          <cell r="P112">
            <v>1044</v>
          </cell>
        </row>
        <row r="113">
          <cell r="C113" t="str">
            <v>204.405</v>
          </cell>
          <cell r="D113" t="str">
            <v>PVC PİSSU BORUSU  O 150</v>
          </cell>
          <cell r="E113" t="str">
            <v>PİLSA</v>
          </cell>
          <cell r="F113">
            <v>34764</v>
          </cell>
          <cell r="G113" t="str">
            <v>DSH-209/95</v>
          </cell>
          <cell r="I113" t="str">
            <v>HAYIR</v>
          </cell>
          <cell r="J113" t="str">
            <v>mt</v>
          </cell>
          <cell r="K113">
            <v>124500</v>
          </cell>
          <cell r="L113">
            <v>0.6</v>
          </cell>
          <cell r="M113" t="str">
            <v>EVET</v>
          </cell>
          <cell r="N113" t="str">
            <v>PİLSA</v>
          </cell>
          <cell r="P113">
            <v>1044</v>
          </cell>
        </row>
        <row r="114">
          <cell r="C114" t="str">
            <v>207.102</v>
          </cell>
          <cell r="D114" t="str">
            <v>ŞİBER VANA 3/4"</v>
          </cell>
          <cell r="E114" t="str">
            <v>ECA</v>
          </cell>
          <cell r="F114">
            <v>34702</v>
          </cell>
          <cell r="G114" t="str">
            <v>DSH-08</v>
          </cell>
          <cell r="I114" t="str">
            <v>HAYIR</v>
          </cell>
          <cell r="J114" t="str">
            <v>ad</v>
          </cell>
          <cell r="K114">
            <v>100000</v>
          </cell>
          <cell r="L114">
            <v>0.8</v>
          </cell>
          <cell r="M114" t="str">
            <v>EVET</v>
          </cell>
          <cell r="N114" t="str">
            <v>ECA</v>
          </cell>
          <cell r="P114">
            <v>1035</v>
          </cell>
        </row>
        <row r="115">
          <cell r="C115" t="str">
            <v>207.601</v>
          </cell>
          <cell r="D115" t="str">
            <v>KOSVA VANA 1/2"</v>
          </cell>
          <cell r="E115" t="str">
            <v>ECA</v>
          </cell>
          <cell r="F115">
            <v>34702</v>
          </cell>
          <cell r="G115" t="str">
            <v>DSH-08</v>
          </cell>
          <cell r="I115" t="str">
            <v>HAYIR</v>
          </cell>
          <cell r="J115" t="str">
            <v>ad</v>
          </cell>
          <cell r="K115">
            <v>125000</v>
          </cell>
          <cell r="L115">
            <v>0.8</v>
          </cell>
          <cell r="M115" t="str">
            <v>EVET</v>
          </cell>
          <cell r="N115" t="str">
            <v>ECA</v>
          </cell>
          <cell r="P115">
            <v>1033</v>
          </cell>
        </row>
        <row r="116">
          <cell r="C116" t="str">
            <v>207.602</v>
          </cell>
          <cell r="D116" t="str">
            <v>KOSVA VANA 3/4"</v>
          </cell>
          <cell r="E116" t="str">
            <v>ECA</v>
          </cell>
          <cell r="F116">
            <v>34702</v>
          </cell>
          <cell r="G116" t="str">
            <v>DSH-08</v>
          </cell>
          <cell r="I116" t="str">
            <v>HAYIR</v>
          </cell>
          <cell r="J116" t="str">
            <v>ad</v>
          </cell>
          <cell r="K116">
            <v>145000</v>
          </cell>
          <cell r="L116">
            <v>0.8</v>
          </cell>
          <cell r="M116" t="str">
            <v>EVET</v>
          </cell>
          <cell r="N116" t="str">
            <v>ECA</v>
          </cell>
          <cell r="P116">
            <v>1033</v>
          </cell>
        </row>
        <row r="117">
          <cell r="C117" t="str">
            <v>207.603</v>
          </cell>
          <cell r="D117" t="str">
            <v>KOSVA VANA 1"</v>
          </cell>
          <cell r="E117" t="str">
            <v>ECA</v>
          </cell>
          <cell r="F117">
            <v>34702</v>
          </cell>
          <cell r="G117" t="str">
            <v>DSH-08</v>
          </cell>
          <cell r="I117" t="str">
            <v>HAYIR</v>
          </cell>
          <cell r="J117" t="str">
            <v>ad</v>
          </cell>
          <cell r="K117">
            <v>225000</v>
          </cell>
          <cell r="L117">
            <v>0.8</v>
          </cell>
          <cell r="M117" t="str">
            <v>EVET</v>
          </cell>
          <cell r="N117" t="str">
            <v>ECA</v>
          </cell>
          <cell r="P117">
            <v>1033</v>
          </cell>
        </row>
        <row r="118">
          <cell r="C118" t="str">
            <v>210.612</v>
          </cell>
          <cell r="D118" t="str">
            <v>KÜRESEL VANA 1/2"</v>
          </cell>
          <cell r="E118" t="str">
            <v>ECA</v>
          </cell>
          <cell r="F118">
            <v>34702</v>
          </cell>
          <cell r="G118" t="str">
            <v>DSH-08</v>
          </cell>
          <cell r="I118" t="str">
            <v>HAYIR</v>
          </cell>
          <cell r="J118" t="str">
            <v>ad</v>
          </cell>
          <cell r="K118">
            <v>130000</v>
          </cell>
          <cell r="L118">
            <v>0.8</v>
          </cell>
          <cell r="M118" t="str">
            <v>EVET</v>
          </cell>
          <cell r="N118" t="str">
            <v>ECA</v>
          </cell>
          <cell r="P118">
            <v>1033</v>
          </cell>
        </row>
        <row r="119">
          <cell r="C119" t="str">
            <v>23.155</v>
          </cell>
          <cell r="D119" t="str">
            <v>SAC KAPI KASASI</v>
          </cell>
          <cell r="E119" t="str">
            <v>ÇİNLER</v>
          </cell>
          <cell r="F119">
            <v>34683</v>
          </cell>
          <cell r="G119" t="str">
            <v>DSH-312</v>
          </cell>
          <cell r="I119" t="str">
            <v>VAR</v>
          </cell>
          <cell r="J119" t="str">
            <v>kg</v>
          </cell>
          <cell r="K119">
            <v>29663</v>
          </cell>
          <cell r="L119">
            <v>0.7</v>
          </cell>
          <cell r="M119" t="str">
            <v>EVET</v>
          </cell>
          <cell r="N119" t="str">
            <v>ÇİNLER</v>
          </cell>
          <cell r="P119">
            <v>512</v>
          </cell>
        </row>
        <row r="120">
          <cell r="C120" t="str">
            <v>402.201/A</v>
          </cell>
          <cell r="D120" t="str">
            <v>BRÜLÖR 31 kCal/h</v>
          </cell>
          <cell r="E120" t="str">
            <v>ALARKO</v>
          </cell>
          <cell r="F120">
            <v>34745</v>
          </cell>
          <cell r="G120" t="str">
            <v>DSH-152/95</v>
          </cell>
          <cell r="I120" t="str">
            <v>HAYIR</v>
          </cell>
          <cell r="J120" t="str">
            <v>Ad.</v>
          </cell>
          <cell r="K120">
            <v>27870000</v>
          </cell>
          <cell r="L120">
            <v>0.6</v>
          </cell>
          <cell r="M120" t="str">
            <v>EVET</v>
          </cell>
          <cell r="N120" t="str">
            <v>ALARKO</v>
          </cell>
        </row>
        <row r="121">
          <cell r="C121" t="str">
            <v>402.201/B</v>
          </cell>
          <cell r="D121" t="str">
            <v>BRÜLÖR 36 kCal/h</v>
          </cell>
          <cell r="E121" t="str">
            <v>ALARKO</v>
          </cell>
          <cell r="F121">
            <v>34745</v>
          </cell>
          <cell r="G121" t="str">
            <v>DSH-152/</v>
          </cell>
          <cell r="I121" t="str">
            <v>HAYIR</v>
          </cell>
          <cell r="J121" t="str">
            <v>Ad.</v>
          </cell>
          <cell r="K121">
            <v>29220000</v>
          </cell>
          <cell r="L121">
            <v>0.6</v>
          </cell>
          <cell r="M121" t="str">
            <v>EVET</v>
          </cell>
          <cell r="N121" t="str">
            <v>ALARKO</v>
          </cell>
        </row>
        <row r="122">
          <cell r="C122" t="str">
            <v>402.201/D</v>
          </cell>
          <cell r="D122" t="str">
            <v>BRÜLÖR45 kCal/h</v>
          </cell>
          <cell r="E122" t="str">
            <v>ALARKO</v>
          </cell>
          <cell r="F122">
            <v>34745</v>
          </cell>
          <cell r="G122" t="str">
            <v>DSH-152/</v>
          </cell>
          <cell r="I122" t="str">
            <v>HAYIR</v>
          </cell>
          <cell r="J122" t="str">
            <v>Ad.</v>
          </cell>
          <cell r="K122">
            <v>31650000</v>
          </cell>
          <cell r="L122">
            <v>0.6</v>
          </cell>
          <cell r="M122" t="str">
            <v>EVET</v>
          </cell>
          <cell r="N122" t="str">
            <v>ALARKO</v>
          </cell>
        </row>
        <row r="123">
          <cell r="C123" t="str">
            <v>402.202/A</v>
          </cell>
          <cell r="D123" t="str">
            <v>BRÜLÖR 54 kCal/h</v>
          </cell>
          <cell r="E123" t="str">
            <v>ALARKO</v>
          </cell>
          <cell r="F123">
            <v>34745</v>
          </cell>
          <cell r="G123" t="str">
            <v>DSH-152/95</v>
          </cell>
          <cell r="I123" t="str">
            <v>HAYIR</v>
          </cell>
          <cell r="J123" t="str">
            <v>Ad.</v>
          </cell>
          <cell r="K123">
            <v>34240000</v>
          </cell>
          <cell r="L123">
            <v>0.6</v>
          </cell>
          <cell r="M123" t="str">
            <v>EVET</v>
          </cell>
          <cell r="N123" t="str">
            <v>ALARKO</v>
          </cell>
        </row>
        <row r="124">
          <cell r="C124" t="str">
            <v>412.108</v>
          </cell>
          <cell r="D124" t="str">
            <v>YAKIT TANKI 20 m3</v>
          </cell>
          <cell r="E124" t="str">
            <v>DİYARBAKIR</v>
          </cell>
          <cell r="F124">
            <v>34816</v>
          </cell>
          <cell r="G124" t="str">
            <v>DSH-04</v>
          </cell>
          <cell r="I124" t="str">
            <v>HAYIR</v>
          </cell>
          <cell r="J124" t="str">
            <v>Ad.</v>
          </cell>
          <cell r="K124">
            <v>48100000</v>
          </cell>
          <cell r="L124">
            <v>0.6</v>
          </cell>
          <cell r="M124" t="str">
            <v>EVET</v>
          </cell>
          <cell r="N124" t="str">
            <v>DİYARBAKIR</v>
          </cell>
        </row>
        <row r="125">
          <cell r="C125" t="str">
            <v>707.103</v>
          </cell>
          <cell r="D125" t="str">
            <v>DAİRE SİGORTA KUTUSU</v>
          </cell>
          <cell r="E125" t="str">
            <v>MERLİN GERİN</v>
          </cell>
          <cell r="F125">
            <v>34655</v>
          </cell>
          <cell r="G125" t="str">
            <v>DSH-228</v>
          </cell>
          <cell r="I125" t="str">
            <v>HAYIR</v>
          </cell>
          <cell r="J125" t="str">
            <v>ad</v>
          </cell>
          <cell r="K125">
            <v>77000</v>
          </cell>
          <cell r="L125">
            <v>0.6</v>
          </cell>
          <cell r="M125" t="str">
            <v>EVET</v>
          </cell>
          <cell r="N125" t="str">
            <v>MERLİN GERİN</v>
          </cell>
          <cell r="P125">
            <v>1131</v>
          </cell>
        </row>
        <row r="126">
          <cell r="C126" t="str">
            <v>720.106</v>
          </cell>
          <cell r="D126" t="str">
            <v>YÜK KESİCİ</v>
          </cell>
          <cell r="E126" t="str">
            <v>KALEPORSELEN</v>
          </cell>
          <cell r="F126">
            <v>34695</v>
          </cell>
          <cell r="G126" t="str">
            <v>DSH-384</v>
          </cell>
          <cell r="I126" t="str">
            <v>HAYIR</v>
          </cell>
          <cell r="J126" t="str">
            <v>ad</v>
          </cell>
          <cell r="K126">
            <v>1100000</v>
          </cell>
          <cell r="L126">
            <v>0.6</v>
          </cell>
          <cell r="M126" t="str">
            <v>EVET</v>
          </cell>
          <cell r="N126" t="str">
            <v>KALEPORSELEN</v>
          </cell>
        </row>
        <row r="127">
          <cell r="C127" t="str">
            <v>724.401</v>
          </cell>
          <cell r="D127" t="str">
            <v>SİGORTA( W-OTOMAT) 10 A</v>
          </cell>
          <cell r="E127" t="str">
            <v>MERLİN GERİN</v>
          </cell>
          <cell r="F127">
            <v>34655</v>
          </cell>
          <cell r="G127" t="str">
            <v>DSH-228</v>
          </cell>
          <cell r="I127" t="str">
            <v>HAYIR</v>
          </cell>
          <cell r="J127" t="str">
            <v>ad</v>
          </cell>
          <cell r="K127">
            <v>75000</v>
          </cell>
          <cell r="L127">
            <v>0.6</v>
          </cell>
          <cell r="M127" t="str">
            <v>EVET</v>
          </cell>
          <cell r="N127" t="str">
            <v>MERLİN GERİN</v>
          </cell>
          <cell r="P127">
            <v>1131</v>
          </cell>
        </row>
        <row r="128">
          <cell r="C128" t="str">
            <v>724.401.</v>
          </cell>
          <cell r="D128" t="str">
            <v>SİGORTA( W-OTOMAT) 16 A</v>
          </cell>
          <cell r="E128" t="str">
            <v>MERLİN GERİN</v>
          </cell>
          <cell r="F128">
            <v>34655</v>
          </cell>
          <cell r="G128" t="str">
            <v>DSH-228</v>
          </cell>
          <cell r="I128" t="str">
            <v>HAYIR</v>
          </cell>
          <cell r="J128" t="str">
            <v>ad</v>
          </cell>
          <cell r="K128">
            <v>75000</v>
          </cell>
          <cell r="L128">
            <v>0.6</v>
          </cell>
          <cell r="M128" t="str">
            <v>EVET</v>
          </cell>
          <cell r="N128" t="str">
            <v>MERLİN GERİN</v>
          </cell>
          <cell r="P128">
            <v>1131</v>
          </cell>
        </row>
        <row r="129">
          <cell r="C129" t="str">
            <v>724.402</v>
          </cell>
          <cell r="D129" t="str">
            <v>SİGORTA( W-OTOMAT) 20 A</v>
          </cell>
          <cell r="E129" t="str">
            <v>MERLİN GERİN</v>
          </cell>
          <cell r="F129">
            <v>34655</v>
          </cell>
          <cell r="G129" t="str">
            <v>DSH-228</v>
          </cell>
          <cell r="I129" t="str">
            <v>HAYIR</v>
          </cell>
          <cell r="J129" t="str">
            <v>ad</v>
          </cell>
          <cell r="K129">
            <v>75000</v>
          </cell>
          <cell r="L129">
            <v>0.6</v>
          </cell>
          <cell r="M129" t="str">
            <v>EVET</v>
          </cell>
          <cell r="N129" t="str">
            <v>MERLİN GERİN</v>
          </cell>
          <cell r="P129">
            <v>1131</v>
          </cell>
        </row>
        <row r="130">
          <cell r="C130" t="str">
            <v>724.402.</v>
          </cell>
          <cell r="D130" t="str">
            <v xml:space="preserve">SİGORTA( W-OTOMAT) 25 A </v>
          </cell>
          <cell r="E130" t="str">
            <v>MERLİN GERİN</v>
          </cell>
          <cell r="F130">
            <v>34655</v>
          </cell>
          <cell r="G130" t="str">
            <v>DSH-228</v>
          </cell>
          <cell r="I130" t="str">
            <v>HAYIR</v>
          </cell>
          <cell r="J130" t="str">
            <v>ad</v>
          </cell>
          <cell r="K130">
            <v>75000</v>
          </cell>
          <cell r="L130">
            <v>0.6</v>
          </cell>
          <cell r="M130" t="str">
            <v>EVET</v>
          </cell>
          <cell r="N130" t="str">
            <v>MERLİN GERİN</v>
          </cell>
          <cell r="P130">
            <v>1131</v>
          </cell>
        </row>
        <row r="131">
          <cell r="C131" t="str">
            <v>724.404</v>
          </cell>
          <cell r="D131" t="str">
            <v>SİGORTA( W-OTOMAT) 32 A</v>
          </cell>
          <cell r="E131" t="str">
            <v>MERLİN GERİN</v>
          </cell>
          <cell r="F131">
            <v>34655</v>
          </cell>
          <cell r="G131" t="str">
            <v>DSH-228</v>
          </cell>
          <cell r="I131" t="str">
            <v>HAYIR</v>
          </cell>
          <cell r="J131" t="str">
            <v>ad</v>
          </cell>
          <cell r="K131">
            <v>75000</v>
          </cell>
          <cell r="L131">
            <v>0.6</v>
          </cell>
          <cell r="M131" t="str">
            <v>EVET</v>
          </cell>
          <cell r="N131" t="str">
            <v>MERLİN GERİN</v>
          </cell>
          <cell r="P131">
            <v>1131</v>
          </cell>
        </row>
        <row r="132">
          <cell r="C132" t="str">
            <v>724.406</v>
          </cell>
          <cell r="D132" t="str">
            <v>SİGORTA( W-OTOMAT)  3x16 A</v>
          </cell>
          <cell r="E132" t="str">
            <v>MERLİN GERİN</v>
          </cell>
          <cell r="F132">
            <v>34655</v>
          </cell>
          <cell r="G132" t="str">
            <v>DSH-228</v>
          </cell>
          <cell r="I132" t="str">
            <v>HAYIR</v>
          </cell>
          <cell r="J132" t="str">
            <v>ad</v>
          </cell>
          <cell r="K132">
            <v>265000</v>
          </cell>
          <cell r="L132">
            <v>0.6</v>
          </cell>
          <cell r="M132" t="str">
            <v>EVET</v>
          </cell>
          <cell r="N132" t="str">
            <v>MERLİN GERİN</v>
          </cell>
          <cell r="P132">
            <v>1131</v>
          </cell>
        </row>
        <row r="133">
          <cell r="C133" t="str">
            <v>725.601</v>
          </cell>
          <cell r="D133" t="str">
            <v>SAYAÇ (Monofaze)</v>
          </cell>
          <cell r="E133" t="str">
            <v>MKE</v>
          </cell>
          <cell r="F133">
            <v>34655</v>
          </cell>
          <cell r="G133" t="str">
            <v>DSH-228</v>
          </cell>
          <cell r="I133" t="str">
            <v>HAYIR</v>
          </cell>
          <cell r="J133" t="str">
            <v>ad</v>
          </cell>
          <cell r="K133">
            <v>450000</v>
          </cell>
          <cell r="L133">
            <v>0.6</v>
          </cell>
          <cell r="M133" t="str">
            <v>EVET</v>
          </cell>
          <cell r="N133" t="str">
            <v>MKE</v>
          </cell>
          <cell r="P133">
            <v>1141</v>
          </cell>
        </row>
        <row r="134">
          <cell r="C134" t="str">
            <v>725.702</v>
          </cell>
          <cell r="D134" t="str">
            <v>SAYAÇ (Trifaze)</v>
          </cell>
          <cell r="E134" t="str">
            <v>MKE</v>
          </cell>
          <cell r="F134">
            <v>34655</v>
          </cell>
          <cell r="G134" t="str">
            <v>DSH-228</v>
          </cell>
          <cell r="I134" t="str">
            <v>HAYIR</v>
          </cell>
          <cell r="J134" t="str">
            <v>ad</v>
          </cell>
          <cell r="K134">
            <v>820000</v>
          </cell>
          <cell r="L134">
            <v>0.6</v>
          </cell>
          <cell r="M134" t="str">
            <v>EVET</v>
          </cell>
          <cell r="N134" t="str">
            <v>MKE</v>
          </cell>
          <cell r="P134">
            <v>1141</v>
          </cell>
        </row>
        <row r="135">
          <cell r="C135" t="str">
            <v>739.101</v>
          </cell>
          <cell r="D135" t="str">
            <v>P.E. BORULAR Ø 20</v>
          </cell>
          <cell r="E135" t="str">
            <v>BERKAN,ZEYBEK</v>
          </cell>
          <cell r="F135">
            <v>34705</v>
          </cell>
          <cell r="G135" t="str">
            <v>DSH-25</v>
          </cell>
          <cell r="I135" t="str">
            <v>HAYIR</v>
          </cell>
          <cell r="J135" t="str">
            <v>mt</v>
          </cell>
          <cell r="K135">
            <v>5850</v>
          </cell>
          <cell r="L135">
            <v>0.6</v>
          </cell>
          <cell r="M135" t="str">
            <v>EVET</v>
          </cell>
          <cell r="N135" t="str">
            <v>BERKAN,ZEYBEK</v>
          </cell>
          <cell r="P135">
            <v>200</v>
          </cell>
        </row>
        <row r="136">
          <cell r="C136" t="str">
            <v>739.101.</v>
          </cell>
          <cell r="D136" t="str">
            <v>P.E. BORULAR Ø 16</v>
          </cell>
          <cell r="E136" t="str">
            <v>BERKAN,ZEYBEK</v>
          </cell>
          <cell r="F136">
            <v>34705</v>
          </cell>
          <cell r="G136" t="str">
            <v>DSH-25</v>
          </cell>
          <cell r="I136" t="str">
            <v>HAYIR</v>
          </cell>
          <cell r="J136" t="str">
            <v>mt</v>
          </cell>
          <cell r="K136">
            <v>5850</v>
          </cell>
          <cell r="L136">
            <v>0.6</v>
          </cell>
          <cell r="M136" t="str">
            <v>EVET</v>
          </cell>
          <cell r="N136" t="str">
            <v>BERKAN,ZEYBEK</v>
          </cell>
          <cell r="P136">
            <v>200</v>
          </cell>
        </row>
        <row r="137">
          <cell r="C137" t="str">
            <v>739.102</v>
          </cell>
          <cell r="D137" t="str">
            <v>P.E. BORULAR Ø 40</v>
          </cell>
          <cell r="E137" t="str">
            <v>BERKAN,ZEYBEK</v>
          </cell>
          <cell r="F137">
            <v>34705</v>
          </cell>
          <cell r="G137" t="str">
            <v>DSH-25</v>
          </cell>
          <cell r="I137" t="str">
            <v>HAYIR</v>
          </cell>
          <cell r="J137" t="str">
            <v>mt</v>
          </cell>
          <cell r="K137">
            <v>9200</v>
          </cell>
          <cell r="L137">
            <v>0.6</v>
          </cell>
          <cell r="M137" t="str">
            <v>EVET</v>
          </cell>
          <cell r="N137" t="str">
            <v>BERKAN,ZEYBEK</v>
          </cell>
          <cell r="P137">
            <v>200</v>
          </cell>
        </row>
        <row r="138">
          <cell r="C138" t="str">
            <v>739.102.</v>
          </cell>
          <cell r="D138" t="str">
            <v>P.E. BORULAR Ø 32</v>
          </cell>
          <cell r="E138" t="str">
            <v>BERKAN,ZEYBEK</v>
          </cell>
          <cell r="F138">
            <v>34705</v>
          </cell>
          <cell r="G138" t="str">
            <v>DSH-25</v>
          </cell>
          <cell r="I138" t="str">
            <v>HAYIR</v>
          </cell>
          <cell r="J138" t="str">
            <v>mt</v>
          </cell>
          <cell r="K138">
            <v>9200</v>
          </cell>
          <cell r="L138">
            <v>0.6</v>
          </cell>
          <cell r="M138" t="str">
            <v>EVET</v>
          </cell>
          <cell r="N138" t="str">
            <v>BERKAN,ZEYBEK</v>
          </cell>
          <cell r="P138">
            <v>200</v>
          </cell>
        </row>
        <row r="139">
          <cell r="C139" t="str">
            <v>780.118</v>
          </cell>
          <cell r="D139" t="str">
            <v>KABLO NYA 1.5 mm²</v>
          </cell>
          <cell r="E139" t="str">
            <v>SURTEL</v>
          </cell>
          <cell r="F139">
            <v>34687</v>
          </cell>
          <cell r="G139" t="str">
            <v>DSH-332</v>
          </cell>
          <cell r="I139" t="str">
            <v>HAYIR</v>
          </cell>
          <cell r="J139" t="str">
            <v>mt</v>
          </cell>
          <cell r="K139">
            <v>3080</v>
          </cell>
          <cell r="L139">
            <v>0.6</v>
          </cell>
          <cell r="M139" t="str">
            <v>EVET</v>
          </cell>
          <cell r="N139" t="str">
            <v>SURTEL</v>
          </cell>
          <cell r="P139">
            <v>200</v>
          </cell>
        </row>
        <row r="140">
          <cell r="C140" t="str">
            <v>780.119</v>
          </cell>
          <cell r="D140" t="str">
            <v>KABLO NYA 2.5 mm²</v>
          </cell>
          <cell r="E140" t="str">
            <v>SURTEL</v>
          </cell>
          <cell r="F140">
            <v>34687</v>
          </cell>
          <cell r="G140" t="str">
            <v>DSH-332</v>
          </cell>
          <cell r="I140" t="str">
            <v>HAYIR</v>
          </cell>
          <cell r="J140" t="str">
            <v>mt</v>
          </cell>
          <cell r="K140">
            <v>3900</v>
          </cell>
          <cell r="L140">
            <v>0.6</v>
          </cell>
          <cell r="M140" t="str">
            <v>EVET</v>
          </cell>
          <cell r="N140" t="str">
            <v>SURTEL</v>
          </cell>
          <cell r="P140">
            <v>200</v>
          </cell>
        </row>
        <row r="141">
          <cell r="C141" t="str">
            <v>780.127</v>
          </cell>
          <cell r="D141" t="str">
            <v>BUAT KASASI</v>
          </cell>
          <cell r="E141" t="str">
            <v>ÇETSAN</v>
          </cell>
          <cell r="F141">
            <v>34655</v>
          </cell>
          <cell r="G141" t="str">
            <v>DSH-228</v>
          </cell>
          <cell r="I141" t="str">
            <v>HAYIR</v>
          </cell>
          <cell r="J141" t="str">
            <v>ad</v>
          </cell>
          <cell r="K141">
            <v>8000</v>
          </cell>
          <cell r="L141">
            <v>0.6</v>
          </cell>
          <cell r="M141" t="str">
            <v>EVET</v>
          </cell>
          <cell r="N141" t="str">
            <v>ÇETSAN</v>
          </cell>
          <cell r="P141">
            <v>1131</v>
          </cell>
        </row>
        <row r="142">
          <cell r="C142" t="str">
            <v>780.127.</v>
          </cell>
          <cell r="D142" t="str">
            <v>ANAHTAR  KASASI</v>
          </cell>
          <cell r="E142" t="str">
            <v>ÇETSAN</v>
          </cell>
          <cell r="F142">
            <v>34655</v>
          </cell>
          <cell r="G142" t="str">
            <v>DSH-228</v>
          </cell>
          <cell r="I142" t="str">
            <v>HAYIR</v>
          </cell>
          <cell r="J142" t="str">
            <v>ad</v>
          </cell>
          <cell r="K142">
            <v>8000</v>
          </cell>
          <cell r="L142">
            <v>0.6</v>
          </cell>
          <cell r="M142" t="str">
            <v>EVET</v>
          </cell>
          <cell r="N142" t="str">
            <v>ÇETSAN</v>
          </cell>
          <cell r="P142">
            <v>1131</v>
          </cell>
        </row>
        <row r="143">
          <cell r="C143" t="str">
            <v>780.148</v>
          </cell>
          <cell r="D143" t="str">
            <v>NORMAL AMPUL</v>
          </cell>
          <cell r="E143" t="str">
            <v>PHILIPS,EDİSON,GEN.ELK.</v>
          </cell>
          <cell r="F143">
            <v>34708</v>
          </cell>
          <cell r="G143" t="str">
            <v>DSH-30</v>
          </cell>
          <cell r="I143" t="str">
            <v>HAYIR</v>
          </cell>
          <cell r="J143" t="str">
            <v>ad</v>
          </cell>
          <cell r="K143">
            <v>8750</v>
          </cell>
          <cell r="L143">
            <v>0.6</v>
          </cell>
          <cell r="M143" t="str">
            <v>EVET</v>
          </cell>
          <cell r="N143" t="str">
            <v>PHILIPS,EDİSON,GEN.ELK.</v>
          </cell>
        </row>
        <row r="144">
          <cell r="C144" t="str">
            <v>814.102</v>
          </cell>
          <cell r="D144" t="str">
            <v>KAPI OTOMATİĞİ</v>
          </cell>
          <cell r="E144" t="str">
            <v>NADE</v>
          </cell>
          <cell r="F144">
            <v>34655</v>
          </cell>
          <cell r="G144" t="str">
            <v>DSH-228</v>
          </cell>
          <cell r="I144" t="str">
            <v>HAYIR</v>
          </cell>
          <cell r="J144" t="str">
            <v>ad</v>
          </cell>
          <cell r="K144">
            <v>81000</v>
          </cell>
          <cell r="L144">
            <v>0.6</v>
          </cell>
          <cell r="M144" t="str">
            <v>EVET</v>
          </cell>
          <cell r="N144" t="str">
            <v>NADE</v>
          </cell>
          <cell r="P144">
            <v>1421</v>
          </cell>
        </row>
        <row r="145">
          <cell r="C145" t="str">
            <v>815.101</v>
          </cell>
          <cell r="D145" t="str">
            <v>TELEFON TESİSAT SORTİSİ</v>
          </cell>
          <cell r="E145" t="str">
            <v>KLAS,TÜRK KABLO</v>
          </cell>
          <cell r="F145">
            <v>34695</v>
          </cell>
          <cell r="G145" t="str">
            <v>DSH-384</v>
          </cell>
          <cell r="I145" t="str">
            <v>HAYIR</v>
          </cell>
          <cell r="J145" t="str">
            <v>ad</v>
          </cell>
          <cell r="K145">
            <v>155000</v>
          </cell>
          <cell r="L145">
            <v>0.6</v>
          </cell>
          <cell r="M145" t="str">
            <v>EVET</v>
          </cell>
          <cell r="N145" t="str">
            <v>KLAS,TÜRK KABLO</v>
          </cell>
          <cell r="P145">
            <v>1631</v>
          </cell>
        </row>
        <row r="146">
          <cell r="C146" t="str">
            <v>818.101</v>
          </cell>
          <cell r="D146" t="str">
            <v>TELEFON KABLOSU</v>
          </cell>
          <cell r="E146" t="str">
            <v>KLAS,TÜRK KABLO</v>
          </cell>
          <cell r="F146">
            <v>34695</v>
          </cell>
          <cell r="G146" t="str">
            <v>DSH-384</v>
          </cell>
          <cell r="I146" t="str">
            <v>HAYIR</v>
          </cell>
          <cell r="J146" t="str">
            <v>mt</v>
          </cell>
          <cell r="K146">
            <v>9700</v>
          </cell>
          <cell r="L146">
            <v>0.6</v>
          </cell>
          <cell r="M146" t="str">
            <v>EVET</v>
          </cell>
          <cell r="N146" t="str">
            <v>KLAS,TÜRK KABLO</v>
          </cell>
          <cell r="P146">
            <v>1631</v>
          </cell>
        </row>
        <row r="147">
          <cell r="C147" t="str">
            <v>818.105</v>
          </cell>
          <cell r="D147" t="str">
            <v>ZİL TELİ</v>
          </cell>
          <cell r="E147" t="str">
            <v>KLAS,TÜRK KABLO</v>
          </cell>
          <cell r="F147">
            <v>34695</v>
          </cell>
          <cell r="G147" t="str">
            <v>DSH-384</v>
          </cell>
          <cell r="I147" t="str">
            <v>HAYIR</v>
          </cell>
          <cell r="J147" t="str">
            <v>mt</v>
          </cell>
          <cell r="K147">
            <v>4950</v>
          </cell>
          <cell r="L147">
            <v>0.6</v>
          </cell>
          <cell r="M147" t="str">
            <v>EVET</v>
          </cell>
          <cell r="N147" t="str">
            <v>KLAS,TÜRK KABLO</v>
          </cell>
        </row>
        <row r="148">
          <cell r="C148" t="str">
            <v>845.107</v>
          </cell>
          <cell r="D148" t="str">
            <v>TV ANTENİ</v>
          </cell>
          <cell r="E148" t="str">
            <v>YURT</v>
          </cell>
          <cell r="F148">
            <v>34655</v>
          </cell>
          <cell r="G148" t="str">
            <v>DSH-228</v>
          </cell>
          <cell r="I148" t="str">
            <v>HAYIR</v>
          </cell>
          <cell r="J148" t="str">
            <v>ad</v>
          </cell>
          <cell r="K148">
            <v>300000</v>
          </cell>
          <cell r="L148">
            <v>0.6</v>
          </cell>
          <cell r="M148" t="str">
            <v>EVET</v>
          </cell>
          <cell r="N148" t="str">
            <v>YURT</v>
          </cell>
          <cell r="P148">
            <v>1611</v>
          </cell>
        </row>
        <row r="149">
          <cell r="C149" t="str">
            <v>M AKS./1A-1</v>
          </cell>
          <cell r="D149" t="str">
            <v>KAPI KİLİTLERİ (gömme iç kapı kl.)</v>
          </cell>
          <cell r="E149" t="str">
            <v>KALE</v>
          </cell>
          <cell r="F149">
            <v>34683</v>
          </cell>
          <cell r="G149" t="str">
            <v>DSH-312</v>
          </cell>
          <cell r="I149" t="str">
            <v>HAYIR</v>
          </cell>
          <cell r="J149" t="str">
            <v>ad</v>
          </cell>
          <cell r="K149">
            <v>49500</v>
          </cell>
          <cell r="L149">
            <v>1</v>
          </cell>
          <cell r="M149" t="str">
            <v>EVET</v>
          </cell>
          <cell r="N149" t="str">
            <v>KALE</v>
          </cell>
          <cell r="P149">
            <v>531</v>
          </cell>
        </row>
        <row r="150">
          <cell r="C150" t="str">
            <v>M AKS/4A-2</v>
          </cell>
          <cell r="D150" t="str">
            <v>KAPI KİLİTLERİ (dış kapı kilidi)</v>
          </cell>
          <cell r="E150" t="str">
            <v>KALE</v>
          </cell>
          <cell r="F150">
            <v>34683</v>
          </cell>
          <cell r="G150" t="str">
            <v>DSH-312</v>
          </cell>
          <cell r="I150" t="str">
            <v>HAYIR</v>
          </cell>
          <cell r="J150" t="str">
            <v>ad</v>
          </cell>
          <cell r="K150">
            <v>162500</v>
          </cell>
          <cell r="L150">
            <v>1</v>
          </cell>
          <cell r="M150" t="str">
            <v>EVET</v>
          </cell>
          <cell r="N150" t="str">
            <v>KALE</v>
          </cell>
          <cell r="P150">
            <v>531</v>
          </cell>
        </row>
        <row r="151">
          <cell r="C151" t="str">
            <v>412-108</v>
          </cell>
          <cell r="D151" t="str">
            <v>YAĞ YAKIT DEPOSU</v>
          </cell>
          <cell r="E151" t="str">
            <v>KIŞLA</v>
          </cell>
          <cell r="F151">
            <v>34877</v>
          </cell>
          <cell r="G151" t="str">
            <v>DSH-532/95</v>
          </cell>
          <cell r="I151" t="str">
            <v>HAYIR</v>
          </cell>
          <cell r="J151" t="str">
            <v>ad.</v>
          </cell>
          <cell r="K151">
            <v>48100000</v>
          </cell>
          <cell r="L151">
            <v>0.6</v>
          </cell>
          <cell r="M151" t="str">
            <v>EVET</v>
          </cell>
          <cell r="N151" t="str">
            <v>KIŞLA</v>
          </cell>
        </row>
        <row r="152">
          <cell r="C152" t="str">
            <v>173.102</v>
          </cell>
          <cell r="D152" t="str">
            <v>KOLLEKTÖR BORUSU 80 mm</v>
          </cell>
          <cell r="E152" t="str">
            <v>MANNESMAN</v>
          </cell>
          <cell r="F152">
            <v>34633</v>
          </cell>
          <cell r="G152" t="str">
            <v>DSH-114</v>
          </cell>
          <cell r="I152" t="str">
            <v>HAYIR</v>
          </cell>
          <cell r="J152" t="str">
            <v>mt</v>
          </cell>
          <cell r="K152">
            <v>190000</v>
          </cell>
          <cell r="L152">
            <v>0.6</v>
          </cell>
          <cell r="M152" t="str">
            <v>EVET</v>
          </cell>
          <cell r="N152" t="str">
            <v>MANNESMAN</v>
          </cell>
          <cell r="P152">
            <v>1036</v>
          </cell>
        </row>
        <row r="153">
          <cell r="C153" t="str">
            <v>173.103</v>
          </cell>
          <cell r="D153" t="str">
            <v>KOLLEKTÖR BORUSU 108 mm</v>
          </cell>
          <cell r="E153" t="str">
            <v>MANNESMAN</v>
          </cell>
          <cell r="F153">
            <v>34633</v>
          </cell>
          <cell r="G153" t="str">
            <v>DSH-114</v>
          </cell>
          <cell r="I153" t="str">
            <v>HAYIR</v>
          </cell>
          <cell r="J153" t="str">
            <v>mt</v>
          </cell>
          <cell r="K153">
            <v>260000</v>
          </cell>
          <cell r="L153">
            <v>0.6</v>
          </cell>
          <cell r="M153" t="str">
            <v>EVET</v>
          </cell>
          <cell r="N153" t="str">
            <v>MANNESMAN</v>
          </cell>
          <cell r="P153">
            <v>1036</v>
          </cell>
        </row>
        <row r="154">
          <cell r="C154" t="str">
            <v>173.104</v>
          </cell>
          <cell r="D154" t="str">
            <v>KOLLEKTÖR BORUSU 133 mm</v>
          </cell>
          <cell r="E154" t="str">
            <v>MANNESMAN</v>
          </cell>
          <cell r="F154">
            <v>34633</v>
          </cell>
          <cell r="G154" t="str">
            <v>DSH-114</v>
          </cell>
          <cell r="I154" t="str">
            <v>HAYIR</v>
          </cell>
          <cell r="J154" t="str">
            <v>mt</v>
          </cell>
          <cell r="K154">
            <v>370000</v>
          </cell>
          <cell r="L154">
            <v>0.6</v>
          </cell>
          <cell r="M154" t="str">
            <v>EVET</v>
          </cell>
          <cell r="N154" t="str">
            <v>MANNESMAN</v>
          </cell>
          <cell r="P154">
            <v>1036</v>
          </cell>
        </row>
        <row r="155">
          <cell r="C155" t="str">
            <v>173.105</v>
          </cell>
          <cell r="D155" t="str">
            <v>KOLLEKTÖR BORUSU 150 mm</v>
          </cell>
          <cell r="E155" t="str">
            <v>MANNESMAN</v>
          </cell>
          <cell r="F155">
            <v>34633</v>
          </cell>
          <cell r="G155" t="str">
            <v>DSH-114</v>
          </cell>
          <cell r="I155" t="str">
            <v>HAYIR</v>
          </cell>
          <cell r="J155" t="str">
            <v>mt</v>
          </cell>
          <cell r="K155">
            <v>420000</v>
          </cell>
          <cell r="L155">
            <v>0.6</v>
          </cell>
          <cell r="M155" t="str">
            <v>EVET</v>
          </cell>
          <cell r="N155" t="str">
            <v>MANNESMAN</v>
          </cell>
          <cell r="P155">
            <v>1036</v>
          </cell>
        </row>
        <row r="156">
          <cell r="C156" t="str">
            <v>173.301</v>
          </cell>
          <cell r="D156" t="str">
            <v>KOLLEKTÖR AĞZI 15 mm</v>
          </cell>
          <cell r="E156" t="str">
            <v>MANNESMAN</v>
          </cell>
          <cell r="F156">
            <v>34633</v>
          </cell>
          <cell r="G156" t="str">
            <v>DSH-114</v>
          </cell>
          <cell r="I156" t="str">
            <v>HAYIR</v>
          </cell>
          <cell r="J156" t="str">
            <v>ad</v>
          </cell>
          <cell r="K156">
            <v>30000</v>
          </cell>
          <cell r="L156">
            <v>0.4</v>
          </cell>
          <cell r="M156" t="str">
            <v>EVET</v>
          </cell>
          <cell r="N156" t="str">
            <v>MANNESMAN</v>
          </cell>
          <cell r="P156">
            <v>1036</v>
          </cell>
        </row>
        <row r="157">
          <cell r="C157" t="str">
            <v>173.302</v>
          </cell>
          <cell r="D157" t="str">
            <v>KOLLEKTÖR AĞZI 20 mm</v>
          </cell>
          <cell r="E157" t="str">
            <v>MANNESMAN</v>
          </cell>
          <cell r="F157">
            <v>34633</v>
          </cell>
          <cell r="G157" t="str">
            <v>DSH-114</v>
          </cell>
          <cell r="I157" t="str">
            <v>HAYIR</v>
          </cell>
          <cell r="J157" t="str">
            <v>ad</v>
          </cell>
          <cell r="K157">
            <v>37000</v>
          </cell>
          <cell r="L157">
            <v>0.4</v>
          </cell>
          <cell r="M157" t="str">
            <v>EVET</v>
          </cell>
          <cell r="N157" t="str">
            <v>MANNESMAN</v>
          </cell>
          <cell r="P157">
            <v>1036</v>
          </cell>
        </row>
        <row r="158">
          <cell r="C158" t="str">
            <v>173.304</v>
          </cell>
          <cell r="D158" t="str">
            <v>KOLLEKTÖR AĞZI 32 mm</v>
          </cell>
          <cell r="E158" t="str">
            <v>MANNESMAN</v>
          </cell>
          <cell r="F158">
            <v>34633</v>
          </cell>
          <cell r="G158" t="str">
            <v>DSH-114</v>
          </cell>
          <cell r="I158" t="str">
            <v>HAYIR</v>
          </cell>
          <cell r="J158" t="str">
            <v>ad</v>
          </cell>
          <cell r="K158">
            <v>48000</v>
          </cell>
          <cell r="L158">
            <v>0.4</v>
          </cell>
          <cell r="M158" t="str">
            <v>EVET</v>
          </cell>
          <cell r="N158" t="str">
            <v>MANNESMAN</v>
          </cell>
          <cell r="P158">
            <v>1036</v>
          </cell>
        </row>
        <row r="159">
          <cell r="C159" t="str">
            <v>173.305</v>
          </cell>
          <cell r="D159" t="str">
            <v>KOLLEKTÖR AĞZI 40 mm</v>
          </cell>
          <cell r="E159" t="str">
            <v>MANNESMAN</v>
          </cell>
          <cell r="F159">
            <v>34633</v>
          </cell>
          <cell r="G159" t="str">
            <v>DSH-114</v>
          </cell>
          <cell r="I159" t="str">
            <v>HAYIR</v>
          </cell>
          <cell r="J159" t="str">
            <v>ad</v>
          </cell>
          <cell r="K159">
            <v>51000</v>
          </cell>
          <cell r="L159">
            <v>0.4</v>
          </cell>
          <cell r="M159" t="str">
            <v>EVET</v>
          </cell>
          <cell r="N159" t="str">
            <v>MANNESMAN</v>
          </cell>
          <cell r="P159">
            <v>1036</v>
          </cell>
        </row>
        <row r="160">
          <cell r="C160" t="str">
            <v>173.306</v>
          </cell>
          <cell r="D160" t="str">
            <v>KOLLEKTÖR AĞZI 50 mm</v>
          </cell>
          <cell r="E160" t="str">
            <v>MANNESMAN</v>
          </cell>
          <cell r="F160">
            <v>34633</v>
          </cell>
          <cell r="G160" t="str">
            <v>DSH-114</v>
          </cell>
          <cell r="I160" t="str">
            <v>HAYIR</v>
          </cell>
          <cell r="J160" t="str">
            <v>ad</v>
          </cell>
          <cell r="K160">
            <v>58000</v>
          </cell>
          <cell r="L160">
            <v>0.4</v>
          </cell>
          <cell r="M160" t="str">
            <v>EVET</v>
          </cell>
          <cell r="N160" t="str">
            <v>MANNESMAN</v>
          </cell>
          <cell r="P160">
            <v>1036</v>
          </cell>
        </row>
        <row r="161">
          <cell r="C161" t="str">
            <v>173.307</v>
          </cell>
          <cell r="D161" t="str">
            <v>KOLLEKTÖR AĞZI 65 mm</v>
          </cell>
          <cell r="E161" t="str">
            <v>MANNESMAN</v>
          </cell>
          <cell r="F161">
            <v>34633</v>
          </cell>
          <cell r="G161" t="str">
            <v>DSH-114</v>
          </cell>
          <cell r="I161" t="str">
            <v>HAYIR</v>
          </cell>
          <cell r="J161" t="str">
            <v>ad</v>
          </cell>
          <cell r="K161">
            <v>70000</v>
          </cell>
          <cell r="L161">
            <v>0.4</v>
          </cell>
          <cell r="M161" t="str">
            <v>EVET</v>
          </cell>
          <cell r="N161" t="str">
            <v>MANNESMAN</v>
          </cell>
          <cell r="P161">
            <v>1036</v>
          </cell>
        </row>
        <row r="162">
          <cell r="C162" t="str">
            <v>173.308</v>
          </cell>
          <cell r="D162" t="str">
            <v>KOLLEKTÖR AĞZI 80 mm</v>
          </cell>
          <cell r="E162" t="str">
            <v>MANNESMAN</v>
          </cell>
          <cell r="F162">
            <v>34633</v>
          </cell>
          <cell r="G162" t="str">
            <v>DSH-114</v>
          </cell>
          <cell r="I162" t="str">
            <v>HAYIR</v>
          </cell>
          <cell r="J162" t="str">
            <v>ad</v>
          </cell>
          <cell r="K162">
            <v>85000</v>
          </cell>
          <cell r="L162">
            <v>0.4</v>
          </cell>
          <cell r="M162" t="str">
            <v>EVET</v>
          </cell>
          <cell r="N162" t="str">
            <v>MANNESMAN</v>
          </cell>
          <cell r="P162">
            <v>1036</v>
          </cell>
        </row>
        <row r="163">
          <cell r="C163" t="str">
            <v>173.309</v>
          </cell>
          <cell r="D163" t="str">
            <v>KOLLEKTÖR AĞZI 100 mm</v>
          </cell>
          <cell r="E163" t="str">
            <v>MANNESMAN</v>
          </cell>
          <cell r="F163">
            <v>34633</v>
          </cell>
          <cell r="G163" t="str">
            <v>DSH-114</v>
          </cell>
          <cell r="I163" t="str">
            <v>HAYIR</v>
          </cell>
          <cell r="J163" t="str">
            <v>ad</v>
          </cell>
          <cell r="K163">
            <v>100000</v>
          </cell>
          <cell r="L163">
            <v>0.4</v>
          </cell>
          <cell r="M163" t="str">
            <v>EVET</v>
          </cell>
          <cell r="N163" t="str">
            <v>MANNESMAN</v>
          </cell>
          <cell r="P163">
            <v>1036</v>
          </cell>
        </row>
        <row r="164">
          <cell r="C164" t="str">
            <v>207.401</v>
          </cell>
          <cell r="D164" t="str">
            <v>SÜRGÜLÜ VANA ND 10 40 mm</v>
          </cell>
          <cell r="E164" t="str">
            <v>VİS</v>
          </cell>
          <cell r="F164">
            <v>34898</v>
          </cell>
          <cell r="G164" t="str">
            <v>DSH-627/95</v>
          </cell>
          <cell r="I164" t="str">
            <v>HAYIR</v>
          </cell>
          <cell r="J164" t="str">
            <v>ad</v>
          </cell>
          <cell r="K164">
            <v>680000</v>
          </cell>
          <cell r="L164">
            <v>0.8</v>
          </cell>
          <cell r="M164" t="str">
            <v>EVET</v>
          </cell>
          <cell r="N164" t="str">
            <v>VİS</v>
          </cell>
          <cell r="P164">
            <v>1036</v>
          </cell>
        </row>
        <row r="165">
          <cell r="C165" t="str">
            <v>207.402</v>
          </cell>
          <cell r="D165" t="str">
            <v>SÜRGÜLÜ VANA ND 10 50 mm</v>
          </cell>
          <cell r="E165" t="str">
            <v>VİS</v>
          </cell>
          <cell r="F165">
            <v>34898</v>
          </cell>
          <cell r="G165" t="str">
            <v>DSH-627/95</v>
          </cell>
          <cell r="I165" t="str">
            <v>HAYIR</v>
          </cell>
          <cell r="J165" t="str">
            <v>ad</v>
          </cell>
          <cell r="K165">
            <v>750000</v>
          </cell>
          <cell r="L165">
            <v>0.8</v>
          </cell>
          <cell r="M165" t="str">
            <v>EVET</v>
          </cell>
          <cell r="N165" t="str">
            <v>VİS</v>
          </cell>
          <cell r="P165">
            <v>1036</v>
          </cell>
        </row>
        <row r="166">
          <cell r="C166" t="str">
            <v>207.403</v>
          </cell>
          <cell r="D166" t="str">
            <v>SÜRGÜLÜ VANA ND 10 65 mm</v>
          </cell>
          <cell r="E166" t="str">
            <v>VİS</v>
          </cell>
          <cell r="F166">
            <v>34898</v>
          </cell>
          <cell r="G166" t="str">
            <v>DSH-627/95</v>
          </cell>
          <cell r="I166" t="str">
            <v>HAYIR</v>
          </cell>
          <cell r="J166" t="str">
            <v>ad</v>
          </cell>
          <cell r="K166">
            <v>980000</v>
          </cell>
          <cell r="L166">
            <v>0.8</v>
          </cell>
          <cell r="M166" t="str">
            <v>EVET</v>
          </cell>
          <cell r="N166" t="str">
            <v>VİS</v>
          </cell>
          <cell r="P166">
            <v>1036</v>
          </cell>
        </row>
        <row r="167">
          <cell r="C167" t="str">
            <v>207.404</v>
          </cell>
          <cell r="D167" t="str">
            <v>SÜRGÜLÜ VANA ND 10 80 mm</v>
          </cell>
          <cell r="E167" t="str">
            <v>VİS</v>
          </cell>
          <cell r="F167">
            <v>34898</v>
          </cell>
          <cell r="G167" t="str">
            <v>DSH-627/95</v>
          </cell>
          <cell r="I167" t="str">
            <v>HAYIR</v>
          </cell>
          <cell r="J167" t="str">
            <v>ad</v>
          </cell>
          <cell r="K167">
            <v>1150000</v>
          </cell>
          <cell r="L167">
            <v>0.8</v>
          </cell>
          <cell r="M167" t="str">
            <v>EVET</v>
          </cell>
          <cell r="N167" t="str">
            <v>VİS</v>
          </cell>
          <cell r="P167">
            <v>1036</v>
          </cell>
        </row>
        <row r="168">
          <cell r="C168" t="str">
            <v>207.405</v>
          </cell>
          <cell r="D168" t="str">
            <v>SÜRGÜLÜ VANA ND 10 100 mm</v>
          </cell>
          <cell r="E168" t="str">
            <v>VİS</v>
          </cell>
          <cell r="F168">
            <v>34898</v>
          </cell>
          <cell r="G168" t="str">
            <v>DSH-627/95</v>
          </cell>
          <cell r="I168" t="str">
            <v>HAYIR</v>
          </cell>
          <cell r="J168" t="str">
            <v>ad</v>
          </cell>
          <cell r="K168">
            <v>1480000</v>
          </cell>
          <cell r="L168">
            <v>0.8</v>
          </cell>
          <cell r="M168" t="str">
            <v>EVET</v>
          </cell>
          <cell r="N168" t="str">
            <v>VİS</v>
          </cell>
          <cell r="P168">
            <v>1036</v>
          </cell>
        </row>
        <row r="169">
          <cell r="C169" t="str">
            <v>221.207</v>
          </cell>
          <cell r="D169" t="str">
            <v>PİSLİK TUTUCU 65 mm</v>
          </cell>
          <cell r="E169" t="str">
            <v>VİS</v>
          </cell>
          <cell r="F169">
            <v>34855</v>
          </cell>
          <cell r="G169" t="str">
            <v>DSH-460</v>
          </cell>
          <cell r="I169" t="str">
            <v>HAYIR</v>
          </cell>
          <cell r="J169" t="str">
            <v>ad</v>
          </cell>
          <cell r="K169">
            <v>1640000</v>
          </cell>
          <cell r="L169">
            <v>0.8</v>
          </cell>
          <cell r="M169" t="str">
            <v>EVET</v>
          </cell>
          <cell r="N169" t="str">
            <v>VİS</v>
          </cell>
          <cell r="P169">
            <v>1036</v>
          </cell>
        </row>
        <row r="170">
          <cell r="C170" t="str">
            <v>221.208</v>
          </cell>
          <cell r="D170" t="str">
            <v>PİSLİK TUTUCU 80 mm</v>
          </cell>
          <cell r="E170" t="str">
            <v>VİS</v>
          </cell>
          <cell r="F170">
            <v>34855</v>
          </cell>
          <cell r="G170" t="str">
            <v>DSH-460</v>
          </cell>
          <cell r="I170" t="str">
            <v>HAYIR</v>
          </cell>
          <cell r="J170" t="str">
            <v>ad</v>
          </cell>
          <cell r="K170">
            <v>2140000</v>
          </cell>
          <cell r="L170">
            <v>0.8</v>
          </cell>
          <cell r="M170" t="str">
            <v>EVET</v>
          </cell>
          <cell r="N170" t="str">
            <v>VİS</v>
          </cell>
          <cell r="P170">
            <v>1036</v>
          </cell>
        </row>
        <row r="171">
          <cell r="C171" t="str">
            <v>228.107</v>
          </cell>
          <cell r="D171" t="str">
            <v>GERİ TEPME VENTİLİ 65 mm</v>
          </cell>
          <cell r="E171" t="str">
            <v>VİS</v>
          </cell>
          <cell r="F171">
            <v>34898</v>
          </cell>
          <cell r="G171" t="str">
            <v>DSH-627/95</v>
          </cell>
          <cell r="I171" t="str">
            <v>HAYIR</v>
          </cell>
          <cell r="J171" t="str">
            <v>ad</v>
          </cell>
          <cell r="K171">
            <v>1150000</v>
          </cell>
          <cell r="L171">
            <v>0.8</v>
          </cell>
          <cell r="M171" t="str">
            <v>EVET</v>
          </cell>
          <cell r="N171" t="str">
            <v>VİS</v>
          </cell>
          <cell r="P171">
            <v>1036</v>
          </cell>
        </row>
        <row r="172">
          <cell r="C172" t="str">
            <v>228.108</v>
          </cell>
          <cell r="D172" t="str">
            <v>GERİ TEPME VENTİLİ 80 mm</v>
          </cell>
          <cell r="E172" t="str">
            <v>VİS</v>
          </cell>
          <cell r="F172">
            <v>34898</v>
          </cell>
          <cell r="G172" t="str">
            <v>DSH-627/95</v>
          </cell>
          <cell r="I172" t="str">
            <v>HAYIR</v>
          </cell>
          <cell r="J172" t="str">
            <v>ad</v>
          </cell>
          <cell r="K172">
            <v>1600000</v>
          </cell>
          <cell r="L172">
            <v>0.8</v>
          </cell>
          <cell r="M172" t="str">
            <v>EVET</v>
          </cell>
          <cell r="N172" t="str">
            <v>VİS</v>
          </cell>
          <cell r="P172">
            <v>1036</v>
          </cell>
        </row>
        <row r="173">
          <cell r="C173" t="str">
            <v>401.102</v>
          </cell>
          <cell r="D173" t="str">
            <v>YAĞ FİLİTRESİ 1/2"</v>
          </cell>
        </row>
        <row r="174">
          <cell r="C174" t="str">
            <v>401.107</v>
          </cell>
          <cell r="D174" t="str">
            <v>YAĞ FİLİTRESİ 2"</v>
          </cell>
        </row>
        <row r="175">
          <cell r="C175" t="str">
            <v>412.503</v>
          </cell>
          <cell r="D175" t="str">
            <v>ISITICILI GÜNLÜK YAKIT DEP.50 lt</v>
          </cell>
        </row>
        <row r="176">
          <cell r="C176" t="str">
            <v>301.303</v>
          </cell>
          <cell r="D176" t="str">
            <v>DALDIRMA TERMOSTATI 100 C</v>
          </cell>
          <cell r="E176" t="str">
            <v>SAUTER</v>
          </cell>
          <cell r="F176">
            <v>34921</v>
          </cell>
          <cell r="G176" t="str">
            <v>DSH-694/95</v>
          </cell>
          <cell r="I176" t="str">
            <v>HAYIR</v>
          </cell>
          <cell r="J176" t="str">
            <v>ad</v>
          </cell>
          <cell r="K176">
            <v>940000</v>
          </cell>
          <cell r="L176">
            <v>0.7</v>
          </cell>
          <cell r="M176" t="str">
            <v>EVET</v>
          </cell>
          <cell r="N176" t="str">
            <v>SAUTER</v>
          </cell>
        </row>
        <row r="177">
          <cell r="C177" t="str">
            <v>315.104</v>
          </cell>
          <cell r="D177" t="str">
            <v>DALDIRMA TİP DUYAR ELEMANI</v>
          </cell>
          <cell r="E177" t="str">
            <v>SAUTER</v>
          </cell>
          <cell r="F177">
            <v>34921</v>
          </cell>
          <cell r="G177" t="str">
            <v>DSH-694/95</v>
          </cell>
          <cell r="I177" t="str">
            <v>HAYIR</v>
          </cell>
          <cell r="J177" t="str">
            <v>ad</v>
          </cell>
          <cell r="K177">
            <v>2390000</v>
          </cell>
          <cell r="L177">
            <v>0.7</v>
          </cell>
          <cell r="M177" t="str">
            <v>EVET</v>
          </cell>
          <cell r="N177" t="str">
            <v>SAUTER</v>
          </cell>
        </row>
        <row r="178">
          <cell r="C178" t="str">
            <v>315.105</v>
          </cell>
          <cell r="D178" t="str">
            <v>DIŞ HAVA TİP DUYAR ELEMANI</v>
          </cell>
          <cell r="E178" t="str">
            <v>SAUTER</v>
          </cell>
          <cell r="F178">
            <v>34921</v>
          </cell>
          <cell r="G178" t="str">
            <v>DSH-694/95</v>
          </cell>
          <cell r="I178" t="str">
            <v>HAYIR</v>
          </cell>
          <cell r="J178" t="str">
            <v>ad</v>
          </cell>
          <cell r="K178">
            <v>1230000</v>
          </cell>
          <cell r="L178">
            <v>0.7</v>
          </cell>
          <cell r="M178" t="str">
            <v>EVET</v>
          </cell>
          <cell r="N178" t="str">
            <v>SAUTER</v>
          </cell>
        </row>
        <row r="179">
          <cell r="C179" t="str">
            <v>317.200</v>
          </cell>
          <cell r="D179" t="str">
            <v>ELEKTR.SICAK SU KONT.PANELİ</v>
          </cell>
          <cell r="E179" t="str">
            <v>SAUTER</v>
          </cell>
          <cell r="F179">
            <v>34921</v>
          </cell>
          <cell r="G179" t="str">
            <v>DSH-694/95</v>
          </cell>
          <cell r="I179" t="str">
            <v>HAYIR</v>
          </cell>
          <cell r="J179" t="str">
            <v>ad</v>
          </cell>
          <cell r="K179">
            <v>9900000</v>
          </cell>
          <cell r="L179">
            <v>0.7</v>
          </cell>
          <cell r="M179" t="str">
            <v>EVET</v>
          </cell>
          <cell r="N179" t="str">
            <v>SAUTER</v>
          </cell>
        </row>
        <row r="180">
          <cell r="C180" t="str">
            <v>318.100</v>
          </cell>
          <cell r="D180" t="str">
            <v>GÜNLÜK PROGRAM İLAVESİ</v>
          </cell>
          <cell r="E180" t="str">
            <v>SAUTER</v>
          </cell>
          <cell r="F180">
            <v>34921</v>
          </cell>
          <cell r="G180" t="str">
            <v>DSH-694/95</v>
          </cell>
          <cell r="I180" t="str">
            <v>HAYIR</v>
          </cell>
          <cell r="J180" t="str">
            <v>ad</v>
          </cell>
          <cell r="K180">
            <v>1650000</v>
          </cell>
          <cell r="L180">
            <v>0.7</v>
          </cell>
          <cell r="M180" t="str">
            <v>EVET</v>
          </cell>
          <cell r="N180" t="str">
            <v>SAUTER</v>
          </cell>
        </row>
        <row r="181">
          <cell r="C181" t="str">
            <v>318.200</v>
          </cell>
          <cell r="D181" t="str">
            <v>HAFTALIK PROGRAM İLAVESİ</v>
          </cell>
          <cell r="E181" t="str">
            <v>SAUTER</v>
          </cell>
          <cell r="F181">
            <v>34921</v>
          </cell>
          <cell r="G181" t="str">
            <v>DSH-694/95</v>
          </cell>
          <cell r="I181" t="str">
            <v>HAYIR</v>
          </cell>
          <cell r="J181" t="str">
            <v>ad</v>
          </cell>
          <cell r="K181">
            <v>1800000</v>
          </cell>
          <cell r="L181">
            <v>0.7</v>
          </cell>
          <cell r="M181" t="str">
            <v>EVET</v>
          </cell>
          <cell r="N181" t="str">
            <v>SAUTER</v>
          </cell>
        </row>
        <row r="182">
          <cell r="C182" t="str">
            <v>318.300</v>
          </cell>
          <cell r="D182" t="str">
            <v>ELEK.KESİL.DEVAM.ETM.SAĞL.</v>
          </cell>
          <cell r="E182" t="str">
            <v>SAUTER</v>
          </cell>
          <cell r="F182">
            <v>34921</v>
          </cell>
          <cell r="G182" t="str">
            <v>DSH-694/95</v>
          </cell>
          <cell r="I182" t="str">
            <v>HAYIR</v>
          </cell>
          <cell r="J182" t="str">
            <v>ad</v>
          </cell>
          <cell r="K182">
            <v>650000</v>
          </cell>
          <cell r="L182">
            <v>0.7</v>
          </cell>
          <cell r="M182" t="str">
            <v>EVET</v>
          </cell>
          <cell r="N182" t="str">
            <v>SAUTER</v>
          </cell>
        </row>
        <row r="183">
          <cell r="C183" t="str">
            <v>327.201</v>
          </cell>
          <cell r="D183" t="str">
            <v>SERVOMOTOR 50 mm</v>
          </cell>
          <cell r="E183" t="str">
            <v>SAUTER</v>
          </cell>
          <cell r="F183">
            <v>34921</v>
          </cell>
          <cell r="G183" t="str">
            <v>DSH-694/95</v>
          </cell>
          <cell r="I183" t="str">
            <v>HAYIR</v>
          </cell>
          <cell r="J183" t="str">
            <v>ad</v>
          </cell>
          <cell r="K183">
            <v>11200000</v>
          </cell>
          <cell r="L183">
            <v>0.7</v>
          </cell>
          <cell r="M183" t="str">
            <v>EVET</v>
          </cell>
          <cell r="N183" t="str">
            <v>SAUTER</v>
          </cell>
        </row>
        <row r="184">
          <cell r="C184" t="str">
            <v>327.202</v>
          </cell>
          <cell r="D184" t="str">
            <v>SERVOMOTOR 80 mm VE ALTI</v>
          </cell>
          <cell r="E184" t="str">
            <v>SAUTER</v>
          </cell>
          <cell r="F184">
            <v>34921</v>
          </cell>
          <cell r="G184" t="str">
            <v>DSH-694/95</v>
          </cell>
          <cell r="I184" t="str">
            <v>HAYIR</v>
          </cell>
          <cell r="J184" t="str">
            <v>ad</v>
          </cell>
          <cell r="K184">
            <v>13000000</v>
          </cell>
          <cell r="L184">
            <v>0.7</v>
          </cell>
          <cell r="M184" t="str">
            <v>EVET</v>
          </cell>
          <cell r="N184" t="str">
            <v>SAUTER</v>
          </cell>
        </row>
        <row r="185">
          <cell r="C185" t="str">
            <v>328.101</v>
          </cell>
          <cell r="D185" t="str">
            <v>YAY GERİ DÖNÜŞ İLAVESİ</v>
          </cell>
          <cell r="E185" t="str">
            <v>SAUTER</v>
          </cell>
          <cell r="F185">
            <v>34921</v>
          </cell>
          <cell r="G185" t="str">
            <v>DSH-694/95</v>
          </cell>
          <cell r="I185" t="str">
            <v>HAYIR</v>
          </cell>
          <cell r="J185" t="str">
            <v>ad</v>
          </cell>
          <cell r="K185">
            <v>2750000</v>
          </cell>
          <cell r="L185">
            <v>0.7</v>
          </cell>
          <cell r="M185" t="str">
            <v>EVET</v>
          </cell>
          <cell r="N185" t="str">
            <v>SAUTER</v>
          </cell>
        </row>
        <row r="186">
          <cell r="C186" t="str">
            <v>328.201</v>
          </cell>
          <cell r="D186" t="str">
            <v>POTANSİYOMETRE İLAVESİ</v>
          </cell>
          <cell r="E186" t="str">
            <v>SAUTER</v>
          </cell>
          <cell r="F186">
            <v>34921</v>
          </cell>
          <cell r="G186" t="str">
            <v>DSH-694/95</v>
          </cell>
          <cell r="I186" t="str">
            <v>HAYIR</v>
          </cell>
          <cell r="J186" t="str">
            <v>ad</v>
          </cell>
          <cell r="K186">
            <v>1800000</v>
          </cell>
          <cell r="L186">
            <v>0.7</v>
          </cell>
          <cell r="M186" t="str">
            <v>EVET</v>
          </cell>
          <cell r="N186" t="str">
            <v>SAUTER</v>
          </cell>
        </row>
        <row r="187">
          <cell r="C187" t="str">
            <v>328.301</v>
          </cell>
          <cell r="D187" t="str">
            <v>KONTAK İLAVESİ</v>
          </cell>
          <cell r="E187" t="str">
            <v>SAUTER</v>
          </cell>
          <cell r="F187">
            <v>34921</v>
          </cell>
          <cell r="G187" t="str">
            <v>DSH-694/95</v>
          </cell>
          <cell r="I187" t="str">
            <v>HAYIR</v>
          </cell>
          <cell r="J187" t="str">
            <v>ad</v>
          </cell>
          <cell r="K187">
            <v>1450000</v>
          </cell>
          <cell r="L187">
            <v>0.7</v>
          </cell>
          <cell r="M187" t="str">
            <v>EVET</v>
          </cell>
          <cell r="N187" t="str">
            <v>SAUTER</v>
          </cell>
        </row>
        <row r="188">
          <cell r="C188" t="str">
            <v>331.101</v>
          </cell>
          <cell r="D188" t="str">
            <v>VANA SERVOM.BAĞL.MEK.50 mm</v>
          </cell>
          <cell r="E188" t="str">
            <v>SAUTER</v>
          </cell>
          <cell r="F188">
            <v>34921</v>
          </cell>
          <cell r="G188" t="str">
            <v>DSH-694/95</v>
          </cell>
          <cell r="I188" t="str">
            <v>HAYIR</v>
          </cell>
          <cell r="J188" t="str">
            <v>ad</v>
          </cell>
          <cell r="L188">
            <v>0.7</v>
          </cell>
          <cell r="M188" t="str">
            <v>EVET</v>
          </cell>
          <cell r="N188" t="str">
            <v>SAUTER</v>
          </cell>
        </row>
        <row r="189">
          <cell r="C189" t="str">
            <v>331.102</v>
          </cell>
          <cell r="D189" t="str">
            <v>VANA SERVOM.BAĞL.MEK.80 mm</v>
          </cell>
          <cell r="E189" t="str">
            <v>SAUTER</v>
          </cell>
          <cell r="F189">
            <v>34921</v>
          </cell>
          <cell r="G189" t="str">
            <v>DSH-694/95</v>
          </cell>
          <cell r="I189" t="str">
            <v>HAYIR</v>
          </cell>
          <cell r="J189" t="str">
            <v>ad</v>
          </cell>
          <cell r="L189">
            <v>0.7</v>
          </cell>
          <cell r="M189" t="str">
            <v>EVET</v>
          </cell>
          <cell r="N189" t="str">
            <v>SAUTER</v>
          </cell>
        </row>
        <row r="190">
          <cell r="C190" t="str">
            <v>ÖZEL 11</v>
          </cell>
          <cell r="D190" t="str">
            <v>KAPALI GENLEŞME TANKI 300 lt</v>
          </cell>
          <cell r="E190" t="str">
            <v>WİLO</v>
          </cell>
          <cell r="F190">
            <v>34921</v>
          </cell>
          <cell r="G190" t="str">
            <v>DSH-694/95</v>
          </cell>
          <cell r="I190" t="str">
            <v>HAYIR</v>
          </cell>
          <cell r="J190" t="str">
            <v>ad</v>
          </cell>
          <cell r="K190">
            <v>15416940</v>
          </cell>
          <cell r="L190">
            <v>0.7</v>
          </cell>
          <cell r="M190" t="str">
            <v>EVET</v>
          </cell>
          <cell r="N190" t="str">
            <v>WİLO</v>
          </cell>
          <cell r="P190">
            <v>1036</v>
          </cell>
        </row>
        <row r="191">
          <cell r="C191" t="str">
            <v>ÖZEL 12</v>
          </cell>
          <cell r="D191" t="str">
            <v>KAPALI GENLEŞME TANKI 500 lt</v>
          </cell>
          <cell r="E191" t="str">
            <v>WİLO</v>
          </cell>
          <cell r="F191">
            <v>34921</v>
          </cell>
          <cell r="G191" t="str">
            <v>DSH-694/95</v>
          </cell>
          <cell r="I191" t="str">
            <v>HAYIR</v>
          </cell>
          <cell r="J191" t="str">
            <v>ad</v>
          </cell>
          <cell r="K191">
            <v>26241600</v>
          </cell>
          <cell r="L191">
            <v>0.7</v>
          </cell>
          <cell r="M191" t="str">
            <v>EVET</v>
          </cell>
          <cell r="N191" t="str">
            <v>WİLO</v>
          </cell>
          <cell r="P191">
            <v>1036</v>
          </cell>
        </row>
        <row r="192">
          <cell r="C192" t="str">
            <v>ÖZEL 13</v>
          </cell>
          <cell r="D192" t="str">
            <v>KAPALI GENLEŞME TANKI 700 lt</v>
          </cell>
          <cell r="E192" t="str">
            <v>WİLO</v>
          </cell>
          <cell r="F192">
            <v>34921</v>
          </cell>
          <cell r="G192" t="str">
            <v>DSH-694/95</v>
          </cell>
          <cell r="I192" t="str">
            <v>HAYIR</v>
          </cell>
          <cell r="J192" t="str">
            <v>ad</v>
          </cell>
          <cell r="K192">
            <v>36082200</v>
          </cell>
          <cell r="L192">
            <v>0.7</v>
          </cell>
          <cell r="M192" t="str">
            <v>EVET</v>
          </cell>
          <cell r="N192" t="str">
            <v>WİLO</v>
          </cell>
          <cell r="P192">
            <v>1036</v>
          </cell>
        </row>
        <row r="193">
          <cell r="C193" t="str">
            <v>216.309</v>
          </cell>
          <cell r="D193" t="str">
            <v>SİRKÜLASYON POMPASI</v>
          </cell>
          <cell r="E193" t="str">
            <v>WİLO</v>
          </cell>
          <cell r="F193">
            <v>34921</v>
          </cell>
          <cell r="G193" t="str">
            <v>DSH-694/95</v>
          </cell>
          <cell r="I193" t="str">
            <v>HAYIR</v>
          </cell>
          <cell r="J193" t="str">
            <v>ad</v>
          </cell>
          <cell r="K193">
            <v>4719000</v>
          </cell>
          <cell r="L193">
            <v>0.6</v>
          </cell>
          <cell r="M193" t="str">
            <v>EVET</v>
          </cell>
          <cell r="N193" t="str">
            <v>WİLO</v>
          </cell>
          <cell r="P193">
            <v>1036</v>
          </cell>
        </row>
        <row r="194">
          <cell r="C194" t="str">
            <v>216.310</v>
          </cell>
          <cell r="D194" t="str">
            <v>SİRKÜLASYON POMPASI</v>
          </cell>
          <cell r="E194" t="str">
            <v>WİLO</v>
          </cell>
          <cell r="F194">
            <v>34921</v>
          </cell>
          <cell r="G194" t="str">
            <v>DSH-694/95</v>
          </cell>
          <cell r="I194" t="str">
            <v>HAYIR</v>
          </cell>
          <cell r="J194" t="str">
            <v>ad</v>
          </cell>
          <cell r="K194">
            <v>4875000</v>
          </cell>
          <cell r="L194">
            <v>0.6</v>
          </cell>
          <cell r="M194" t="str">
            <v>EVET</v>
          </cell>
          <cell r="N194" t="str">
            <v>WİLO</v>
          </cell>
          <cell r="P194">
            <v>1036</v>
          </cell>
        </row>
        <row r="195">
          <cell r="C195" t="str">
            <v>216.313</v>
          </cell>
          <cell r="D195" t="str">
            <v>SİRKÜLASYON POMPASI</v>
          </cell>
          <cell r="E195" t="str">
            <v>WİLO</v>
          </cell>
          <cell r="F195">
            <v>34921</v>
          </cell>
          <cell r="G195" t="str">
            <v>DSH-694/95</v>
          </cell>
          <cell r="I195" t="str">
            <v>HAYIR</v>
          </cell>
          <cell r="J195" t="str">
            <v>ad</v>
          </cell>
          <cell r="K195">
            <v>5590000</v>
          </cell>
          <cell r="L195">
            <v>0.6</v>
          </cell>
          <cell r="M195" t="str">
            <v>EVET</v>
          </cell>
          <cell r="N195" t="str">
            <v>WİLO</v>
          </cell>
          <cell r="P195">
            <v>1036</v>
          </cell>
        </row>
        <row r="196">
          <cell r="C196" t="str">
            <v>239.101</v>
          </cell>
          <cell r="D196" t="str">
            <v>PİSSU POMPASI</v>
          </cell>
          <cell r="E196" t="str">
            <v>WİLO</v>
          </cell>
          <cell r="F196">
            <v>34921</v>
          </cell>
          <cell r="G196" t="str">
            <v>DSH-694/95</v>
          </cell>
          <cell r="I196" t="str">
            <v>HAYIR</v>
          </cell>
          <cell r="J196" t="str">
            <v>ad</v>
          </cell>
          <cell r="K196">
            <v>3550000</v>
          </cell>
          <cell r="L196">
            <v>0.6</v>
          </cell>
          <cell r="M196" t="str">
            <v>EVET</v>
          </cell>
          <cell r="N196" t="str">
            <v>WİLO</v>
          </cell>
          <cell r="P196">
            <v>1036</v>
          </cell>
        </row>
        <row r="199">
          <cell r="C199" t="str">
            <v>ÖZEL 14</v>
          </cell>
          <cell r="D199" t="str">
            <v>ÇEVRE AYD.GLOBU, ALT KAİDESİ</v>
          </cell>
          <cell r="E199" t="str">
            <v>ACRILUX</v>
          </cell>
          <cell r="F199">
            <v>34933</v>
          </cell>
          <cell r="G199" t="str">
            <v>DSH-720/95</v>
          </cell>
          <cell r="I199" t="str">
            <v>HAYIR</v>
          </cell>
          <cell r="J199" t="str">
            <v>ad</v>
          </cell>
          <cell r="L199">
            <v>0.7</v>
          </cell>
          <cell r="M199" t="str">
            <v>EVET</v>
          </cell>
          <cell r="N199" t="str">
            <v>ACRILUX</v>
          </cell>
        </row>
        <row r="200">
          <cell r="C200" t="str">
            <v>780.101</v>
          </cell>
          <cell r="D200" t="str">
            <v>NORMAL ANAHTAR</v>
          </cell>
          <cell r="E200" t="str">
            <v>BUFER-NEPTÜN</v>
          </cell>
          <cell r="F200">
            <v>34655</v>
          </cell>
          <cell r="G200" t="str">
            <v>DSH-228</v>
          </cell>
          <cell r="I200" t="str">
            <v>HAYIR</v>
          </cell>
          <cell r="J200" t="str">
            <v>ad</v>
          </cell>
          <cell r="K200">
            <v>16500</v>
          </cell>
          <cell r="L200">
            <v>0.6</v>
          </cell>
          <cell r="M200" t="str">
            <v>EVET</v>
          </cell>
          <cell r="N200" t="str">
            <v>BUFER-NEPTÜN</v>
          </cell>
          <cell r="P200">
            <v>1131</v>
          </cell>
        </row>
        <row r="201">
          <cell r="C201" t="str">
            <v>780.102</v>
          </cell>
          <cell r="D201" t="str">
            <v>KOMÜTATÖR ANAHTAR</v>
          </cell>
          <cell r="E201" t="str">
            <v>BUFER-NEPTÜN</v>
          </cell>
          <cell r="F201">
            <v>34655</v>
          </cell>
          <cell r="G201" t="str">
            <v>DSH-228</v>
          </cell>
          <cell r="I201" t="str">
            <v>HAYIR</v>
          </cell>
          <cell r="J201" t="str">
            <v>ad</v>
          </cell>
          <cell r="K201">
            <v>21000</v>
          </cell>
          <cell r="L201">
            <v>0.6</v>
          </cell>
          <cell r="M201" t="str">
            <v>EVET</v>
          </cell>
          <cell r="N201" t="str">
            <v>BUFER-NEPTÜN</v>
          </cell>
          <cell r="P201">
            <v>1131</v>
          </cell>
        </row>
        <row r="202">
          <cell r="C202" t="str">
            <v>780.103</v>
          </cell>
          <cell r="D202" t="str">
            <v>VAEVİEN ANAHTAR</v>
          </cell>
          <cell r="E202" t="str">
            <v>BUFER-NEPTÜN</v>
          </cell>
          <cell r="F202">
            <v>34655</v>
          </cell>
          <cell r="G202" t="str">
            <v>DSH-228</v>
          </cell>
          <cell r="I202" t="str">
            <v>HAYIR</v>
          </cell>
          <cell r="J202" t="str">
            <v>ad</v>
          </cell>
          <cell r="K202">
            <v>16500</v>
          </cell>
          <cell r="L202">
            <v>0.6</v>
          </cell>
          <cell r="M202" t="str">
            <v>EVET</v>
          </cell>
          <cell r="N202" t="str">
            <v>BUFER-NEPTÜN</v>
          </cell>
          <cell r="P202">
            <v>1131</v>
          </cell>
        </row>
        <row r="203">
          <cell r="C203" t="str">
            <v>780.113</v>
          </cell>
          <cell r="D203" t="str">
            <v>NORMAL PRİZ</v>
          </cell>
          <cell r="E203" t="str">
            <v>BUFER-NEPTÜN</v>
          </cell>
          <cell r="F203">
            <v>34655</v>
          </cell>
          <cell r="G203" t="str">
            <v>DSH-228</v>
          </cell>
          <cell r="I203" t="str">
            <v>HAYIR</v>
          </cell>
          <cell r="J203" t="str">
            <v>ad</v>
          </cell>
          <cell r="K203">
            <v>16500</v>
          </cell>
          <cell r="L203">
            <v>0.6</v>
          </cell>
          <cell r="M203" t="str">
            <v>EVET</v>
          </cell>
          <cell r="N203" t="str">
            <v>BUFER-NEPTÜN</v>
          </cell>
          <cell r="P203">
            <v>1131</v>
          </cell>
        </row>
        <row r="204">
          <cell r="C204" t="str">
            <v>780.115</v>
          </cell>
          <cell r="D204" t="str">
            <v>GÖMME TOPRAKLI PRİZ</v>
          </cell>
          <cell r="E204" t="str">
            <v>BUFER-NEPTÜN</v>
          </cell>
          <cell r="F204">
            <v>34655</v>
          </cell>
          <cell r="G204" t="str">
            <v>DSH-228</v>
          </cell>
          <cell r="I204" t="str">
            <v>HAYIR</v>
          </cell>
          <cell r="J204" t="str">
            <v>ad</v>
          </cell>
          <cell r="K204">
            <v>19500</v>
          </cell>
          <cell r="L204">
            <v>0.6</v>
          </cell>
          <cell r="M204" t="str">
            <v>EVET</v>
          </cell>
          <cell r="N204" t="str">
            <v>BUFER-NEPTÜN</v>
          </cell>
          <cell r="P204">
            <v>1131</v>
          </cell>
        </row>
        <row r="205">
          <cell r="D205" t="str">
            <v>NORMAL TOPRAKLI PRİZ</v>
          </cell>
          <cell r="E205" t="str">
            <v>BUFER-NEPTÜN</v>
          </cell>
          <cell r="F205">
            <v>34655</v>
          </cell>
          <cell r="G205" t="str">
            <v>DSH-228</v>
          </cell>
          <cell r="I205" t="str">
            <v>HAYIR</v>
          </cell>
          <cell r="J205" t="str">
            <v>ad</v>
          </cell>
          <cell r="K205">
            <v>16500</v>
          </cell>
          <cell r="L205">
            <v>0.6</v>
          </cell>
          <cell r="M205" t="str">
            <v>EVET</v>
          </cell>
          <cell r="N205" t="str">
            <v>BUFER-NEPTÜN</v>
          </cell>
          <cell r="P205">
            <v>1131</v>
          </cell>
        </row>
        <row r="206">
          <cell r="C206" t="str">
            <v>880.103</v>
          </cell>
          <cell r="D206" t="str">
            <v>TELEFON PRİZİ</v>
          </cell>
          <cell r="E206" t="str">
            <v>BUFER-NEPTÜN</v>
          </cell>
          <cell r="F206">
            <v>34655</v>
          </cell>
          <cell r="G206" t="str">
            <v>DSH-228</v>
          </cell>
          <cell r="I206" t="str">
            <v>HAYIR</v>
          </cell>
          <cell r="J206" t="str">
            <v>ad</v>
          </cell>
          <cell r="K206">
            <v>21000</v>
          </cell>
          <cell r="L206">
            <v>0.6</v>
          </cell>
          <cell r="M206" t="str">
            <v>EVET</v>
          </cell>
          <cell r="N206" t="str">
            <v>BUFER-NEPTÜN</v>
          </cell>
          <cell r="P206">
            <v>1131</v>
          </cell>
        </row>
        <row r="207">
          <cell r="C207" t="str">
            <v>241.305</v>
          </cell>
          <cell r="D207" t="str">
            <v>PE PREF.İZOL.O21 30 mm KAL.</v>
          </cell>
          <cell r="E207" t="str">
            <v>FORMFLEX</v>
          </cell>
          <cell r="F207">
            <v>34954</v>
          </cell>
          <cell r="G207">
            <v>771</v>
          </cell>
          <cell r="I207" t="str">
            <v>HAYIR</v>
          </cell>
          <cell r="J207" t="str">
            <v>mt</v>
          </cell>
          <cell r="K207">
            <v>105000</v>
          </cell>
          <cell r="L207">
            <v>0.6</v>
          </cell>
          <cell r="M207" t="str">
            <v>EVET</v>
          </cell>
          <cell r="N207" t="str">
            <v>FORMFLEX</v>
          </cell>
        </row>
        <row r="208">
          <cell r="C208" t="str">
            <v>241.307</v>
          </cell>
          <cell r="D208" t="str">
            <v>PE PREF.İZOL.O28 10 mm KAL.</v>
          </cell>
          <cell r="E208" t="str">
            <v>FORMFLEX</v>
          </cell>
          <cell r="F208">
            <v>34954</v>
          </cell>
          <cell r="G208">
            <v>771</v>
          </cell>
          <cell r="I208" t="str">
            <v>HAYIR</v>
          </cell>
          <cell r="J208" t="str">
            <v>mt</v>
          </cell>
          <cell r="K208">
            <v>25500</v>
          </cell>
          <cell r="L208">
            <v>0.6</v>
          </cell>
          <cell r="M208" t="str">
            <v>EVET</v>
          </cell>
          <cell r="N208" t="str">
            <v>FORMFLEX</v>
          </cell>
        </row>
        <row r="209">
          <cell r="C209" t="str">
            <v>241.310</v>
          </cell>
          <cell r="D209" t="str">
            <v>PE PREF.İZOL.O28 30 mm KAL.</v>
          </cell>
          <cell r="E209" t="str">
            <v>FORMFLEX</v>
          </cell>
          <cell r="F209">
            <v>34954</v>
          </cell>
          <cell r="G209">
            <v>771</v>
          </cell>
          <cell r="I209" t="str">
            <v>HAYIR</v>
          </cell>
          <cell r="J209" t="str">
            <v>mt</v>
          </cell>
          <cell r="K209">
            <v>116500</v>
          </cell>
          <cell r="L209">
            <v>0.6</v>
          </cell>
          <cell r="M209" t="str">
            <v>EVET</v>
          </cell>
          <cell r="N209" t="str">
            <v>FORMFLEX</v>
          </cell>
        </row>
        <row r="210">
          <cell r="C210" t="str">
            <v>241.315</v>
          </cell>
          <cell r="D210" t="str">
            <v>PE PREF.İZOL.O35 30 mm KAL.</v>
          </cell>
          <cell r="E210" t="str">
            <v>FORMFLEX</v>
          </cell>
          <cell r="F210">
            <v>34954</v>
          </cell>
          <cell r="G210">
            <v>771</v>
          </cell>
          <cell r="I210" t="str">
            <v>HAYIR</v>
          </cell>
          <cell r="J210" t="str">
            <v>mt</v>
          </cell>
          <cell r="K210">
            <v>126000</v>
          </cell>
          <cell r="L210">
            <v>0.6</v>
          </cell>
          <cell r="M210" t="str">
            <v>EVET</v>
          </cell>
          <cell r="N210" t="str">
            <v>FORMFLEX</v>
          </cell>
        </row>
        <row r="211">
          <cell r="C211" t="str">
            <v>241.319</v>
          </cell>
          <cell r="D211" t="str">
            <v>PE PREF.İZOL.O42 30 mm KAL.</v>
          </cell>
          <cell r="E211" t="str">
            <v>FORMFLEX</v>
          </cell>
          <cell r="F211">
            <v>34954</v>
          </cell>
          <cell r="G211">
            <v>771</v>
          </cell>
          <cell r="I211" t="str">
            <v>HAYIR</v>
          </cell>
          <cell r="J211" t="str">
            <v>mt</v>
          </cell>
          <cell r="K211">
            <v>152000</v>
          </cell>
          <cell r="L211">
            <v>0.6</v>
          </cell>
          <cell r="M211" t="str">
            <v>EVET</v>
          </cell>
          <cell r="N211" t="str">
            <v>FORMFLEX</v>
          </cell>
        </row>
        <row r="212">
          <cell r="C212" t="str">
            <v>241.323</v>
          </cell>
          <cell r="D212" t="str">
            <v>PE PREF.İZOL.O48 30 mm KAL.</v>
          </cell>
          <cell r="E212" t="str">
            <v>FORMFLEX</v>
          </cell>
          <cell r="F212">
            <v>34954</v>
          </cell>
          <cell r="G212">
            <v>771</v>
          </cell>
          <cell r="I212" t="str">
            <v>HAYIR</v>
          </cell>
          <cell r="J212" t="str">
            <v>mt</v>
          </cell>
          <cell r="K212">
            <v>182000</v>
          </cell>
          <cell r="L212">
            <v>0.6</v>
          </cell>
          <cell r="M212" t="str">
            <v>EVET</v>
          </cell>
          <cell r="N212" t="str">
            <v>FORMFLEX</v>
          </cell>
        </row>
        <row r="213">
          <cell r="C213" t="str">
            <v>241.324</v>
          </cell>
          <cell r="D213" t="str">
            <v>PE PREF.İZOL.O60 10 mm KAL.</v>
          </cell>
          <cell r="E213" t="str">
            <v>FORMFLEX</v>
          </cell>
          <cell r="F213">
            <v>34954</v>
          </cell>
          <cell r="G213">
            <v>771</v>
          </cell>
          <cell r="I213" t="str">
            <v>HAYIR</v>
          </cell>
          <cell r="J213" t="str">
            <v>mt</v>
          </cell>
          <cell r="K213">
            <v>48000</v>
          </cell>
          <cell r="L213">
            <v>0.6</v>
          </cell>
          <cell r="M213" t="str">
            <v>EVET</v>
          </cell>
          <cell r="N213" t="str">
            <v>FORMFLEX</v>
          </cell>
        </row>
        <row r="214">
          <cell r="C214" t="str">
            <v>241.327</v>
          </cell>
          <cell r="D214" t="str">
            <v>PE PREF.İZOL.O60 30 mm KAL.</v>
          </cell>
          <cell r="E214" t="str">
            <v>FORMFLEX</v>
          </cell>
          <cell r="F214">
            <v>34954</v>
          </cell>
          <cell r="G214">
            <v>771</v>
          </cell>
          <cell r="I214" t="str">
            <v>HAYIR</v>
          </cell>
          <cell r="J214" t="str">
            <v>mt</v>
          </cell>
          <cell r="K214">
            <v>262000</v>
          </cell>
          <cell r="L214">
            <v>0.6</v>
          </cell>
          <cell r="M214" t="str">
            <v>EVET</v>
          </cell>
          <cell r="N214" t="str">
            <v>FORMFLEX</v>
          </cell>
        </row>
        <row r="215">
          <cell r="C215" t="str">
            <v>241.331</v>
          </cell>
          <cell r="D215" t="str">
            <v>PE PREF.İZOL.O76 30 mm KAL.</v>
          </cell>
          <cell r="E215" t="str">
            <v>FORMFLEX</v>
          </cell>
          <cell r="F215">
            <v>34954</v>
          </cell>
          <cell r="G215">
            <v>771</v>
          </cell>
          <cell r="I215" t="str">
            <v>HAYIR</v>
          </cell>
          <cell r="J215" t="str">
            <v>mt</v>
          </cell>
          <cell r="K215">
            <v>275000</v>
          </cell>
          <cell r="L215">
            <v>0.6</v>
          </cell>
          <cell r="M215" t="str">
            <v>EVET</v>
          </cell>
          <cell r="N215" t="str">
            <v>FORMFLEX</v>
          </cell>
        </row>
        <row r="216">
          <cell r="C216" t="str">
            <v>241.335</v>
          </cell>
          <cell r="D216" t="str">
            <v>PE PREF.İZOL.O89 30 mm KAL.</v>
          </cell>
          <cell r="E216" t="str">
            <v>FORMFLEX</v>
          </cell>
          <cell r="F216">
            <v>34954</v>
          </cell>
          <cell r="G216">
            <v>771</v>
          </cell>
          <cell r="I216" t="str">
            <v>HAYIR</v>
          </cell>
          <cell r="J216" t="str">
            <v>mt</v>
          </cell>
          <cell r="K216">
            <v>565000</v>
          </cell>
          <cell r="L216">
            <v>0.6</v>
          </cell>
          <cell r="M216" t="str">
            <v>EVET</v>
          </cell>
          <cell r="N216" t="str">
            <v>FORMFLEX</v>
          </cell>
        </row>
        <row r="246">
          <cell r="D246" t="str">
            <v>LAVABO TESİSATI</v>
          </cell>
          <cell r="E246" t="str">
            <v>ECA</v>
          </cell>
          <cell r="F246">
            <v>34702</v>
          </cell>
          <cell r="G246" t="str">
            <v>DSH-08</v>
          </cell>
          <cell r="I246" t="str">
            <v>HAYIR</v>
          </cell>
          <cell r="J246" t="str">
            <v>ad</v>
          </cell>
          <cell r="K246">
            <v>960000</v>
          </cell>
          <cell r="L246">
            <v>0.6</v>
          </cell>
          <cell r="M246" t="str">
            <v>EVET</v>
          </cell>
          <cell r="N246" t="str">
            <v>ECA</v>
          </cell>
        </row>
        <row r="247">
          <cell r="D247" t="str">
            <v>AKRİLİK ASTAR</v>
          </cell>
          <cell r="E247" t="str">
            <v>HALİMOĞLU</v>
          </cell>
          <cell r="F247">
            <v>34683</v>
          </cell>
          <cell r="G247" t="str">
            <v>DSH-312</v>
          </cell>
          <cell r="I247" t="str">
            <v>VAR</v>
          </cell>
          <cell r="J247" t="str">
            <v>kg</v>
          </cell>
          <cell r="N247" t="str">
            <v>HALİMOĞLU</v>
          </cell>
        </row>
        <row r="248">
          <cell r="D248" t="str">
            <v>FASARİT</v>
          </cell>
          <cell r="E248" t="str">
            <v>HALİMOĞLU</v>
          </cell>
          <cell r="F248">
            <v>34688</v>
          </cell>
          <cell r="G248" t="str">
            <v>DSH-349</v>
          </cell>
          <cell r="I248" t="str">
            <v>HAYIR</v>
          </cell>
          <cell r="J248" t="str">
            <v>kg</v>
          </cell>
          <cell r="L248">
            <v>1</v>
          </cell>
          <cell r="M248" t="str">
            <v>EVET</v>
          </cell>
          <cell r="N248" t="str">
            <v>HALİMOĞLU</v>
          </cell>
        </row>
        <row r="249">
          <cell r="D249" t="str">
            <v>FAYANS YAPIŞTIRICISI</v>
          </cell>
          <cell r="E249" t="str">
            <v>KALEKİM</v>
          </cell>
          <cell r="F249">
            <v>34683</v>
          </cell>
          <cell r="G249" t="str">
            <v>DSH-312</v>
          </cell>
          <cell r="I249" t="str">
            <v>HAYIR</v>
          </cell>
          <cell r="J249" t="str">
            <v>kg</v>
          </cell>
          <cell r="L249">
            <v>1</v>
          </cell>
          <cell r="M249" t="str">
            <v>EVET</v>
          </cell>
          <cell r="N249" t="str">
            <v>KALEKİM</v>
          </cell>
        </row>
        <row r="250">
          <cell r="D250" t="str">
            <v>ANAHTARLI OTO SİGORTA</v>
          </cell>
          <cell r="E250" t="str">
            <v>KALEPORSELEN</v>
          </cell>
          <cell r="F250">
            <v>34695</v>
          </cell>
          <cell r="G250" t="str">
            <v>DSH-384</v>
          </cell>
          <cell r="I250" t="str">
            <v>HAYIR</v>
          </cell>
          <cell r="J250" t="str">
            <v>ad</v>
          </cell>
          <cell r="M250" t="str">
            <v>EVET</v>
          </cell>
          <cell r="N250" t="str">
            <v>KALEPORSELEN</v>
          </cell>
        </row>
        <row r="251">
          <cell r="D251" t="str">
            <v>ANKASTRE ANAHTAR</v>
          </cell>
          <cell r="E251" t="str">
            <v>DEMİRBAĞ</v>
          </cell>
          <cell r="F251">
            <v>34687</v>
          </cell>
          <cell r="G251" t="str">
            <v>DSH-332</v>
          </cell>
          <cell r="I251" t="str">
            <v>HAYIR</v>
          </cell>
          <cell r="J251" t="str">
            <v>ad</v>
          </cell>
          <cell r="M251" t="str">
            <v>EVET</v>
          </cell>
          <cell r="N251" t="str">
            <v>DEMİRBAĞ</v>
          </cell>
        </row>
        <row r="252">
          <cell r="D252" t="str">
            <v>ANKASTRE PRİZ</v>
          </cell>
          <cell r="E252" t="str">
            <v>DEMİRBAĞ</v>
          </cell>
          <cell r="F252">
            <v>34687</v>
          </cell>
          <cell r="G252" t="str">
            <v>DSH-332</v>
          </cell>
          <cell r="I252" t="str">
            <v>HAYIR</v>
          </cell>
          <cell r="J252" t="str">
            <v>ad</v>
          </cell>
          <cell r="M252" t="str">
            <v>EVET</v>
          </cell>
          <cell r="N252" t="str">
            <v>DEMİRBAĞ</v>
          </cell>
        </row>
        <row r="253">
          <cell r="D253" t="str">
            <v>ELEKTRİK LAMBA DUYU</v>
          </cell>
          <cell r="E253" t="str">
            <v>KALEPORSELEN</v>
          </cell>
          <cell r="F253">
            <v>34695</v>
          </cell>
          <cell r="G253" t="str">
            <v>DSH-384</v>
          </cell>
          <cell r="I253" t="str">
            <v>HAYIR</v>
          </cell>
          <cell r="J253" t="str">
            <v>ad</v>
          </cell>
          <cell r="M253" t="str">
            <v>EVET</v>
          </cell>
          <cell r="N253" t="str">
            <v>KALEPORSELEN</v>
          </cell>
        </row>
        <row r="254">
          <cell r="D254" t="str">
            <v>KABLO BAŞLIĞI</v>
          </cell>
          <cell r="E254" t="str">
            <v>ULUSOY</v>
          </cell>
          <cell r="F254">
            <v>34695</v>
          </cell>
          <cell r="G254" t="str">
            <v>DSH-384</v>
          </cell>
          <cell r="I254" t="str">
            <v>HAYIR</v>
          </cell>
          <cell r="J254" t="str">
            <v>ad</v>
          </cell>
          <cell r="M254" t="str">
            <v>EVET</v>
          </cell>
          <cell r="N254" t="str">
            <v>ULUSOY</v>
          </cell>
        </row>
        <row r="255">
          <cell r="D255" t="str">
            <v>KABLO EK MUFU</v>
          </cell>
          <cell r="E255" t="str">
            <v>ULUSOY</v>
          </cell>
          <cell r="F255">
            <v>34695</v>
          </cell>
          <cell r="G255" t="str">
            <v>DSH-384</v>
          </cell>
          <cell r="I255" t="str">
            <v>HAYIR</v>
          </cell>
          <cell r="J255" t="str">
            <v>ad</v>
          </cell>
          <cell r="M255" t="str">
            <v>EVET</v>
          </cell>
          <cell r="N255" t="str">
            <v>ULUSOY</v>
          </cell>
        </row>
        <row r="256">
          <cell r="D256" t="str">
            <v>KONTAKTÖR TERMİK</v>
          </cell>
          <cell r="E256" t="str">
            <v>BBC,BUFER</v>
          </cell>
          <cell r="F256">
            <v>34655</v>
          </cell>
          <cell r="G256" t="str">
            <v>DSH-228</v>
          </cell>
          <cell r="I256" t="str">
            <v>HAYIR</v>
          </cell>
          <cell r="J256" t="str">
            <v>ad</v>
          </cell>
          <cell r="M256" t="str">
            <v>EVET</v>
          </cell>
          <cell r="N256" t="str">
            <v>BBC,BUFER</v>
          </cell>
        </row>
        <row r="257">
          <cell r="D257" t="str">
            <v>LOJMAN TİPİ KABLO</v>
          </cell>
          <cell r="E257" t="str">
            <v>KALEPORSELEN</v>
          </cell>
          <cell r="F257">
            <v>34695</v>
          </cell>
          <cell r="G257" t="str">
            <v>DSH-384</v>
          </cell>
          <cell r="I257" t="str">
            <v>HAYIR</v>
          </cell>
          <cell r="J257" t="str">
            <v>ad</v>
          </cell>
          <cell r="M257" t="str">
            <v>EVET</v>
          </cell>
          <cell r="N257" t="str">
            <v>KALEPORSELEN</v>
          </cell>
        </row>
        <row r="258">
          <cell r="D258" t="str">
            <v>PAKO ŞALTER</v>
          </cell>
          <cell r="E258" t="str">
            <v>BUFER</v>
          </cell>
          <cell r="F258">
            <v>34655</v>
          </cell>
          <cell r="G258" t="str">
            <v>DSH-228</v>
          </cell>
          <cell r="I258" t="str">
            <v>HAYIR</v>
          </cell>
          <cell r="J258" t="str">
            <v>ad</v>
          </cell>
          <cell r="M258" t="str">
            <v>EVET</v>
          </cell>
          <cell r="N258" t="str">
            <v>BUFER</v>
          </cell>
        </row>
        <row r="259">
          <cell r="D259" t="str">
            <v>PARATONER</v>
          </cell>
          <cell r="E259" t="str">
            <v>RADSAN</v>
          </cell>
          <cell r="F259">
            <v>34655</v>
          </cell>
          <cell r="G259" t="str">
            <v>DSH-228</v>
          </cell>
          <cell r="I259" t="str">
            <v>HAYIR</v>
          </cell>
          <cell r="J259" t="str">
            <v>ad</v>
          </cell>
          <cell r="M259" t="str">
            <v>EVET</v>
          </cell>
          <cell r="N259" t="str">
            <v>RADSAN</v>
          </cell>
        </row>
        <row r="260">
          <cell r="D260" t="str">
            <v>SIRA KLEMENS</v>
          </cell>
          <cell r="E260" t="str">
            <v>DOĞAN</v>
          </cell>
          <cell r="F260">
            <v>34655</v>
          </cell>
          <cell r="G260" t="str">
            <v>DSH-228</v>
          </cell>
          <cell r="I260" t="str">
            <v>HAYIR</v>
          </cell>
          <cell r="J260" t="str">
            <v>ad</v>
          </cell>
          <cell r="M260" t="str">
            <v>EVET</v>
          </cell>
          <cell r="N260" t="str">
            <v>DOĞAN</v>
          </cell>
        </row>
        <row r="261">
          <cell r="D261" t="str">
            <v>SİGORTA KESİCİLERİ</v>
          </cell>
          <cell r="E261" t="str">
            <v>KALEPORSELEN</v>
          </cell>
          <cell r="F261">
            <v>34655</v>
          </cell>
          <cell r="G261" t="str">
            <v>DSH-228</v>
          </cell>
          <cell r="I261" t="str">
            <v>HAYIR</v>
          </cell>
          <cell r="J261" t="str">
            <v>ad</v>
          </cell>
          <cell r="M261" t="str">
            <v>EVET</v>
          </cell>
          <cell r="N261" t="str">
            <v>KALEPORSELEN</v>
          </cell>
        </row>
        <row r="262">
          <cell r="D262" t="str">
            <v>SIVA ALTI BUVAT KLEMENSİ</v>
          </cell>
          <cell r="E262" t="str">
            <v>METESAN</v>
          </cell>
          <cell r="F262">
            <v>34705</v>
          </cell>
          <cell r="G262" t="str">
            <v>DSH-25</v>
          </cell>
          <cell r="I262" t="str">
            <v>HAYIR</v>
          </cell>
          <cell r="J262" t="str">
            <v>ad</v>
          </cell>
          <cell r="M262" t="str">
            <v>EVET</v>
          </cell>
          <cell r="N262" t="str">
            <v>METESAN</v>
          </cell>
        </row>
        <row r="263">
          <cell r="D263" t="str">
            <v>TELEFON PRİZİ</v>
          </cell>
          <cell r="E263" t="str">
            <v>DEMİRBAĞ</v>
          </cell>
          <cell r="F263">
            <v>34687</v>
          </cell>
          <cell r="G263" t="str">
            <v>DSH-332</v>
          </cell>
          <cell r="I263" t="str">
            <v>HAYIR</v>
          </cell>
          <cell r="J263" t="str">
            <v>ad</v>
          </cell>
          <cell r="M263" t="str">
            <v>EVET</v>
          </cell>
          <cell r="N263" t="str">
            <v>DEMİRBAĞ</v>
          </cell>
        </row>
        <row r="264">
          <cell r="D264" t="str">
            <v>TV SİSTEMLERİ</v>
          </cell>
          <cell r="E264" t="str">
            <v>TAMGÖR</v>
          </cell>
          <cell r="F264">
            <v>34655</v>
          </cell>
          <cell r="G264" t="str">
            <v>DSH-228</v>
          </cell>
          <cell r="I264" t="str">
            <v>HAYIR</v>
          </cell>
          <cell r="M264" t="str">
            <v>EVET</v>
          </cell>
          <cell r="N264" t="str">
            <v>TAMGÖR</v>
          </cell>
        </row>
        <row r="265">
          <cell r="D265" t="str">
            <v>VİTRİFİYE MALZ.</v>
          </cell>
          <cell r="E265" t="str">
            <v>SEREL</v>
          </cell>
          <cell r="F265">
            <v>34702</v>
          </cell>
          <cell r="G265" t="str">
            <v>DSH-08</v>
          </cell>
          <cell r="I265" t="str">
            <v>HAYIR</v>
          </cell>
          <cell r="L265">
            <v>0.6</v>
          </cell>
          <cell r="M265" t="str">
            <v>EVET</v>
          </cell>
          <cell r="N265" t="str">
            <v>SEREL</v>
          </cell>
        </row>
        <row r="266">
          <cell r="D266" t="str">
            <v>YANGIN HORTUMU</v>
          </cell>
          <cell r="E266" t="str">
            <v>FİDAN</v>
          </cell>
          <cell r="F266">
            <v>34688</v>
          </cell>
          <cell r="G266" t="str">
            <v>DSH-349</v>
          </cell>
          <cell r="I266" t="str">
            <v>HAYIR</v>
          </cell>
          <cell r="N266" t="str">
            <v>FİDAN</v>
          </cell>
        </row>
      </sheetData>
      <sheetData sheetId="1" refreshError="1">
        <row r="9">
          <cell r="E9">
            <v>100</v>
          </cell>
          <cell r="F9">
            <v>933.33333000000005</v>
          </cell>
          <cell r="G9">
            <v>48.2</v>
          </cell>
          <cell r="H9">
            <v>885.13333</v>
          </cell>
          <cell r="I9">
            <v>933.33333000000005</v>
          </cell>
        </row>
        <row r="10">
          <cell r="E10">
            <v>111</v>
          </cell>
          <cell r="F10">
            <v>233.33332999999999</v>
          </cell>
          <cell r="G10">
            <v>0</v>
          </cell>
          <cell r="H10">
            <v>233.33332999999999</v>
          </cell>
          <cell r="I10">
            <v>233.33332999999999</v>
          </cell>
        </row>
        <row r="11">
          <cell r="E11">
            <v>121</v>
          </cell>
          <cell r="F11">
            <v>70</v>
          </cell>
          <cell r="G11">
            <v>0</v>
          </cell>
          <cell r="H11">
            <v>70</v>
          </cell>
          <cell r="I11">
            <v>70</v>
          </cell>
        </row>
        <row r="12">
          <cell r="E12">
            <v>122</v>
          </cell>
          <cell r="F12">
            <v>163.33332999999999</v>
          </cell>
          <cell r="G12">
            <v>0</v>
          </cell>
          <cell r="H12">
            <v>163.33332999999999</v>
          </cell>
          <cell r="I12">
            <v>163.33332999999999</v>
          </cell>
        </row>
        <row r="13">
          <cell r="E13">
            <v>131</v>
          </cell>
          <cell r="F13">
            <v>121.33333</v>
          </cell>
          <cell r="G13">
            <v>0</v>
          </cell>
          <cell r="H13">
            <v>121.33333</v>
          </cell>
          <cell r="I13">
            <v>121.33333</v>
          </cell>
        </row>
        <row r="14">
          <cell r="E14">
            <v>132</v>
          </cell>
          <cell r="F14">
            <v>48.533329999999999</v>
          </cell>
          <cell r="G14">
            <v>0</v>
          </cell>
          <cell r="H14">
            <v>48.533329999999999</v>
          </cell>
          <cell r="I14">
            <v>48.533329999999999</v>
          </cell>
        </row>
        <row r="15">
          <cell r="E15">
            <v>133</v>
          </cell>
          <cell r="F15">
            <v>72.8</v>
          </cell>
          <cell r="G15">
            <v>0</v>
          </cell>
          <cell r="H15">
            <v>72.8</v>
          </cell>
          <cell r="I15">
            <v>72.8</v>
          </cell>
        </row>
        <row r="16">
          <cell r="E16">
            <v>141</v>
          </cell>
          <cell r="F16">
            <v>121.52</v>
          </cell>
          <cell r="G16">
            <v>0</v>
          </cell>
          <cell r="H16">
            <v>28</v>
          </cell>
          <cell r="I16">
            <v>28</v>
          </cell>
        </row>
        <row r="17">
          <cell r="E17">
            <v>142</v>
          </cell>
          <cell r="F17">
            <v>43</v>
          </cell>
          <cell r="G17">
            <v>0</v>
          </cell>
          <cell r="H17">
            <v>28</v>
          </cell>
          <cell r="I17">
            <v>28</v>
          </cell>
        </row>
        <row r="18">
          <cell r="E18">
            <v>143</v>
          </cell>
          <cell r="F18">
            <v>73.333330000000004</v>
          </cell>
          <cell r="G18">
            <v>0</v>
          </cell>
          <cell r="H18">
            <v>37.333329999999997</v>
          </cell>
          <cell r="I18">
            <v>37.333329999999997</v>
          </cell>
        </row>
        <row r="19">
          <cell r="E19">
            <v>151</v>
          </cell>
          <cell r="F19">
            <v>14.93333</v>
          </cell>
          <cell r="G19">
            <v>0</v>
          </cell>
          <cell r="H19">
            <v>14.93333</v>
          </cell>
          <cell r="I19">
            <v>14.93333</v>
          </cell>
        </row>
        <row r="20">
          <cell r="E20">
            <v>152</v>
          </cell>
          <cell r="F20">
            <v>14.93333</v>
          </cell>
          <cell r="G20">
            <v>0</v>
          </cell>
          <cell r="H20">
            <v>14.93333</v>
          </cell>
          <cell r="I20">
            <v>14.93333</v>
          </cell>
        </row>
        <row r="21">
          <cell r="E21">
            <v>153</v>
          </cell>
          <cell r="F21">
            <v>7.4666699999999997</v>
          </cell>
          <cell r="G21">
            <v>0</v>
          </cell>
          <cell r="H21">
            <v>7.4666699999999997</v>
          </cell>
          <cell r="I21">
            <v>7.4666699999999997</v>
          </cell>
        </row>
        <row r="22">
          <cell r="E22">
            <v>161</v>
          </cell>
          <cell r="F22">
            <v>22.4</v>
          </cell>
          <cell r="G22">
            <v>0</v>
          </cell>
          <cell r="H22">
            <v>22.4</v>
          </cell>
          <cell r="I22">
            <v>22.4</v>
          </cell>
        </row>
        <row r="23">
          <cell r="E23">
            <v>162</v>
          </cell>
          <cell r="F23">
            <v>22.4</v>
          </cell>
          <cell r="G23">
            <v>0</v>
          </cell>
          <cell r="H23">
            <v>22.4</v>
          </cell>
          <cell r="I23">
            <v>22.4</v>
          </cell>
        </row>
        <row r="24">
          <cell r="E24">
            <v>163</v>
          </cell>
          <cell r="F24">
            <v>11.2</v>
          </cell>
          <cell r="G24">
            <v>0</v>
          </cell>
          <cell r="H24">
            <v>11.2</v>
          </cell>
          <cell r="I24">
            <v>11.2</v>
          </cell>
        </row>
        <row r="25">
          <cell r="E25">
            <v>171</v>
          </cell>
          <cell r="F25">
            <v>37.333329999999997</v>
          </cell>
          <cell r="G25">
            <v>37.333329999999997</v>
          </cell>
          <cell r="H25">
            <v>0</v>
          </cell>
          <cell r="I25">
            <v>37.333329999999997</v>
          </cell>
        </row>
        <row r="26">
          <cell r="E26">
            <v>200</v>
          </cell>
          <cell r="F26">
            <v>1446.6666700000001</v>
          </cell>
          <cell r="G26">
            <v>0</v>
          </cell>
          <cell r="H26">
            <v>1446.6666700000001</v>
          </cell>
          <cell r="I26">
            <v>1446.6666700000001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E28">
            <v>300</v>
          </cell>
          <cell r="F28">
            <v>280</v>
          </cell>
          <cell r="G28">
            <v>0</v>
          </cell>
          <cell r="H28">
            <v>280</v>
          </cell>
          <cell r="I28">
            <v>280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E30">
            <v>311</v>
          </cell>
          <cell r="F30">
            <v>140</v>
          </cell>
          <cell r="G30">
            <v>0</v>
          </cell>
          <cell r="H30">
            <v>140</v>
          </cell>
          <cell r="I30">
            <v>140</v>
          </cell>
        </row>
        <row r="31">
          <cell r="E31">
            <v>322</v>
          </cell>
          <cell r="F31">
            <v>140</v>
          </cell>
          <cell r="G31">
            <v>0</v>
          </cell>
          <cell r="H31">
            <v>140</v>
          </cell>
          <cell r="I31">
            <v>140</v>
          </cell>
        </row>
        <row r="32">
          <cell r="E32">
            <v>400</v>
          </cell>
          <cell r="F32">
            <v>93.333330000000004</v>
          </cell>
          <cell r="G32">
            <v>0</v>
          </cell>
          <cell r="H32">
            <v>93.333330000000004</v>
          </cell>
          <cell r="I32">
            <v>93.333330000000004</v>
          </cell>
        </row>
        <row r="33">
          <cell r="E33">
            <v>401</v>
          </cell>
          <cell r="F33">
            <v>56</v>
          </cell>
          <cell r="G33">
            <v>0</v>
          </cell>
          <cell r="H33">
            <v>56</v>
          </cell>
          <cell r="I33">
            <v>56</v>
          </cell>
        </row>
        <row r="34">
          <cell r="E34">
            <v>402</v>
          </cell>
          <cell r="F34">
            <v>37.333329999999997</v>
          </cell>
          <cell r="G34">
            <v>0</v>
          </cell>
          <cell r="H34">
            <v>37.333329999999997</v>
          </cell>
          <cell r="I34">
            <v>37.333329999999997</v>
          </cell>
        </row>
        <row r="35">
          <cell r="E35">
            <v>500</v>
          </cell>
          <cell r="F35">
            <v>373.33332999999999</v>
          </cell>
          <cell r="G35">
            <v>10.66667</v>
          </cell>
          <cell r="H35">
            <v>362.66667000000001</v>
          </cell>
          <cell r="I35">
            <v>373.33332999999999</v>
          </cell>
        </row>
        <row r="36">
          <cell r="E36">
            <v>511</v>
          </cell>
          <cell r="F36">
            <v>29.866669999999999</v>
          </cell>
          <cell r="G36">
            <v>0</v>
          </cell>
          <cell r="H36">
            <v>29.866669999999999</v>
          </cell>
          <cell r="I36">
            <v>29.866669999999999</v>
          </cell>
        </row>
        <row r="37">
          <cell r="E37">
            <v>512</v>
          </cell>
          <cell r="F37">
            <v>44.8</v>
          </cell>
          <cell r="G37">
            <v>0</v>
          </cell>
          <cell r="H37">
            <v>44.8</v>
          </cell>
          <cell r="I37">
            <v>44.8</v>
          </cell>
        </row>
        <row r="38">
          <cell r="E38">
            <v>521</v>
          </cell>
          <cell r="F38">
            <v>74.666669999999996</v>
          </cell>
          <cell r="G38">
            <v>1.6</v>
          </cell>
          <cell r="H38">
            <v>73.066670000000002</v>
          </cell>
          <cell r="I38">
            <v>74.666669999999996</v>
          </cell>
        </row>
        <row r="39">
          <cell r="E39">
            <v>522</v>
          </cell>
          <cell r="F39">
            <v>74.666669999999996</v>
          </cell>
          <cell r="G39">
            <v>1.6</v>
          </cell>
          <cell r="H39">
            <v>73.066670000000002</v>
          </cell>
          <cell r="I39">
            <v>74.666669999999996</v>
          </cell>
        </row>
        <row r="40">
          <cell r="E40">
            <v>531</v>
          </cell>
          <cell r="F40">
            <v>37.333329999999997</v>
          </cell>
          <cell r="G40">
            <v>1.8666700000000001</v>
          </cell>
          <cell r="H40">
            <v>35.466670000000001</v>
          </cell>
          <cell r="I40">
            <v>37.333329999999997</v>
          </cell>
        </row>
        <row r="41">
          <cell r="E41">
            <v>541</v>
          </cell>
          <cell r="F41">
            <v>112</v>
          </cell>
          <cell r="G41">
            <v>5.6</v>
          </cell>
          <cell r="H41">
            <v>106.4</v>
          </cell>
          <cell r="I41">
            <v>112</v>
          </cell>
        </row>
        <row r="42">
          <cell r="E42">
            <v>600</v>
          </cell>
          <cell r="F42">
            <v>140</v>
          </cell>
          <cell r="G42">
            <v>0</v>
          </cell>
          <cell r="H42">
            <v>140</v>
          </cell>
          <cell r="I42">
            <v>140</v>
          </cell>
        </row>
        <row r="43">
          <cell r="E43">
            <v>601</v>
          </cell>
          <cell r="F43">
            <v>70</v>
          </cell>
          <cell r="G43">
            <v>0</v>
          </cell>
          <cell r="H43">
            <v>70</v>
          </cell>
          <cell r="I43">
            <v>70</v>
          </cell>
        </row>
        <row r="44">
          <cell r="E44">
            <v>602</v>
          </cell>
          <cell r="F44">
            <v>70</v>
          </cell>
          <cell r="G44">
            <v>0</v>
          </cell>
          <cell r="H44">
            <v>70</v>
          </cell>
          <cell r="I44">
            <v>70</v>
          </cell>
        </row>
        <row r="45">
          <cell r="E45">
            <v>700</v>
          </cell>
          <cell r="F45">
            <v>186.66667000000001</v>
          </cell>
          <cell r="G45">
            <v>0</v>
          </cell>
          <cell r="H45">
            <v>186.66667000000001</v>
          </cell>
          <cell r="I45">
            <v>186.66667000000001</v>
          </cell>
        </row>
        <row r="46">
          <cell r="E46">
            <v>701</v>
          </cell>
          <cell r="F46">
            <v>28</v>
          </cell>
          <cell r="G46">
            <v>0</v>
          </cell>
          <cell r="H46">
            <v>28</v>
          </cell>
          <cell r="I46">
            <v>28</v>
          </cell>
        </row>
        <row r="47">
          <cell r="E47">
            <v>702</v>
          </cell>
          <cell r="F47">
            <v>149.33332999999999</v>
          </cell>
          <cell r="G47">
            <v>0</v>
          </cell>
          <cell r="H47">
            <v>149.33332999999999</v>
          </cell>
          <cell r="I47">
            <v>149.33332999999999</v>
          </cell>
        </row>
        <row r="48">
          <cell r="E48">
            <v>703</v>
          </cell>
          <cell r="F48">
            <v>9.3333300000000001</v>
          </cell>
          <cell r="G48">
            <v>0</v>
          </cell>
          <cell r="H48">
            <v>9.3333300000000001</v>
          </cell>
          <cell r="I48">
            <v>9.3333300000000001</v>
          </cell>
        </row>
        <row r="49">
          <cell r="E49">
            <v>800</v>
          </cell>
          <cell r="F49">
            <v>46.666670000000003</v>
          </cell>
          <cell r="G49">
            <v>0</v>
          </cell>
          <cell r="H49">
            <v>46.666670000000003</v>
          </cell>
          <cell r="I49">
            <v>46.666670000000003</v>
          </cell>
        </row>
        <row r="50">
          <cell r="E50">
            <v>801</v>
          </cell>
          <cell r="F50">
            <v>18.66667</v>
          </cell>
          <cell r="G50">
            <v>0</v>
          </cell>
          <cell r="H50">
            <v>18.66667</v>
          </cell>
          <cell r="I50">
            <v>18.66667</v>
          </cell>
        </row>
        <row r="51">
          <cell r="E51">
            <v>802</v>
          </cell>
          <cell r="F51">
            <v>28</v>
          </cell>
          <cell r="G51">
            <v>0</v>
          </cell>
          <cell r="H51">
            <v>28</v>
          </cell>
          <cell r="I51">
            <v>28</v>
          </cell>
        </row>
        <row r="52">
          <cell r="E52">
            <v>900</v>
          </cell>
          <cell r="F52">
            <v>140</v>
          </cell>
          <cell r="G52">
            <v>2.125</v>
          </cell>
          <cell r="H52">
            <v>137.875</v>
          </cell>
          <cell r="I52">
            <v>140</v>
          </cell>
        </row>
        <row r="53">
          <cell r="E53">
            <v>901</v>
          </cell>
          <cell r="F53">
            <v>42</v>
          </cell>
          <cell r="G53">
            <v>0</v>
          </cell>
          <cell r="H53">
            <v>42</v>
          </cell>
          <cell r="I53">
            <v>42</v>
          </cell>
        </row>
        <row r="54">
          <cell r="E54">
            <v>902</v>
          </cell>
          <cell r="F54">
            <v>63</v>
          </cell>
          <cell r="G54">
            <v>0</v>
          </cell>
          <cell r="H54">
            <v>63</v>
          </cell>
          <cell r="I54">
            <v>63</v>
          </cell>
        </row>
        <row r="55">
          <cell r="E55">
            <v>903</v>
          </cell>
          <cell r="F55">
            <v>28</v>
          </cell>
          <cell r="G55">
            <v>0</v>
          </cell>
          <cell r="H55">
            <v>28</v>
          </cell>
          <cell r="I55">
            <v>28</v>
          </cell>
        </row>
        <row r="56">
          <cell r="E56">
            <v>904</v>
          </cell>
          <cell r="F56">
            <v>7</v>
          </cell>
          <cell r="G56">
            <v>2.125</v>
          </cell>
          <cell r="H56">
            <v>4.875</v>
          </cell>
          <cell r="I56">
            <v>7</v>
          </cell>
        </row>
        <row r="57">
          <cell r="E57">
            <v>1000</v>
          </cell>
          <cell r="F57">
            <v>699.76666999999998</v>
          </cell>
          <cell r="G57">
            <v>72.474999999999994</v>
          </cell>
          <cell r="H57">
            <v>627.29166999999995</v>
          </cell>
          <cell r="I57">
            <v>699.76666999999998</v>
          </cell>
        </row>
        <row r="58">
          <cell r="E58">
            <v>1011</v>
          </cell>
          <cell r="F58">
            <v>73.5</v>
          </cell>
          <cell r="G58">
            <v>0</v>
          </cell>
          <cell r="H58">
            <v>73.5</v>
          </cell>
          <cell r="I58">
            <v>73.5</v>
          </cell>
        </row>
        <row r="59">
          <cell r="E59">
            <v>1012</v>
          </cell>
          <cell r="F59">
            <v>31.266670000000001</v>
          </cell>
          <cell r="G59">
            <v>0</v>
          </cell>
          <cell r="H59">
            <v>31.266670000000001</v>
          </cell>
          <cell r="I59">
            <v>31.266670000000001</v>
          </cell>
        </row>
        <row r="60">
          <cell r="E60">
            <v>1021</v>
          </cell>
          <cell r="F60">
            <v>140</v>
          </cell>
          <cell r="G60">
            <v>0</v>
          </cell>
          <cell r="H60">
            <v>140</v>
          </cell>
          <cell r="I60">
            <v>140</v>
          </cell>
        </row>
        <row r="61">
          <cell r="E61">
            <v>1031</v>
          </cell>
          <cell r="F61">
            <v>7</v>
          </cell>
          <cell r="G61">
            <v>0</v>
          </cell>
          <cell r="H61">
            <v>14</v>
          </cell>
          <cell r="I61">
            <v>14</v>
          </cell>
        </row>
        <row r="62">
          <cell r="E62">
            <v>1032</v>
          </cell>
          <cell r="F62">
            <v>7</v>
          </cell>
          <cell r="G62">
            <v>0</v>
          </cell>
          <cell r="H62">
            <v>0</v>
          </cell>
          <cell r="I62">
            <v>0</v>
          </cell>
        </row>
        <row r="63">
          <cell r="E63">
            <v>1033</v>
          </cell>
          <cell r="F63">
            <v>21</v>
          </cell>
          <cell r="G63">
            <v>0</v>
          </cell>
          <cell r="H63">
            <v>21</v>
          </cell>
          <cell r="I63">
            <v>21</v>
          </cell>
        </row>
        <row r="64">
          <cell r="E64">
            <v>1034</v>
          </cell>
          <cell r="F64">
            <v>21</v>
          </cell>
          <cell r="G64">
            <v>0.375</v>
          </cell>
          <cell r="H64">
            <v>20.625</v>
          </cell>
          <cell r="I64">
            <v>21</v>
          </cell>
        </row>
        <row r="65">
          <cell r="E65">
            <v>1035</v>
          </cell>
          <cell r="F65">
            <v>21</v>
          </cell>
          <cell r="G65">
            <v>0</v>
          </cell>
          <cell r="H65">
            <v>21</v>
          </cell>
          <cell r="I65">
            <v>21</v>
          </cell>
        </row>
        <row r="66">
          <cell r="E66">
            <v>1036</v>
          </cell>
          <cell r="F66">
            <v>35</v>
          </cell>
          <cell r="G66">
            <v>0</v>
          </cell>
          <cell r="H66">
            <v>35</v>
          </cell>
          <cell r="I66">
            <v>35</v>
          </cell>
        </row>
        <row r="67">
          <cell r="E67">
            <v>1037</v>
          </cell>
          <cell r="F67">
            <v>28</v>
          </cell>
          <cell r="G67">
            <v>5.6</v>
          </cell>
          <cell r="H67">
            <v>22.4</v>
          </cell>
          <cell r="I67">
            <v>28</v>
          </cell>
        </row>
        <row r="68">
          <cell r="E68">
            <v>1038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E69">
            <v>1041</v>
          </cell>
          <cell r="F69">
            <v>42</v>
          </cell>
          <cell r="G69">
            <v>0</v>
          </cell>
          <cell r="H69">
            <v>42</v>
          </cell>
          <cell r="I69">
            <v>42</v>
          </cell>
        </row>
        <row r="70">
          <cell r="E70">
            <v>1042</v>
          </cell>
          <cell r="F70">
            <v>10.5</v>
          </cell>
          <cell r="G70">
            <v>0</v>
          </cell>
          <cell r="H70">
            <v>10.5</v>
          </cell>
          <cell r="I70">
            <v>10.5</v>
          </cell>
        </row>
        <row r="71">
          <cell r="E71">
            <v>1043</v>
          </cell>
          <cell r="F71">
            <v>15.75</v>
          </cell>
          <cell r="G71">
            <v>0</v>
          </cell>
          <cell r="H71">
            <v>15.75</v>
          </cell>
          <cell r="I71">
            <v>15.75</v>
          </cell>
        </row>
        <row r="72">
          <cell r="E72">
            <v>1044</v>
          </cell>
          <cell r="F72">
            <v>36.75</v>
          </cell>
          <cell r="G72">
            <v>0</v>
          </cell>
          <cell r="H72">
            <v>36.75</v>
          </cell>
          <cell r="I72">
            <v>36.75</v>
          </cell>
        </row>
        <row r="73">
          <cell r="E73">
            <v>1051</v>
          </cell>
          <cell r="F73">
            <v>56</v>
          </cell>
          <cell r="G73">
            <v>0</v>
          </cell>
          <cell r="H73">
            <v>56</v>
          </cell>
          <cell r="I73">
            <v>56</v>
          </cell>
        </row>
        <row r="74">
          <cell r="E74">
            <v>1052</v>
          </cell>
          <cell r="F74">
            <v>14</v>
          </cell>
          <cell r="G74">
            <v>0</v>
          </cell>
          <cell r="H74">
            <v>14</v>
          </cell>
          <cell r="I74">
            <v>14</v>
          </cell>
        </row>
        <row r="75">
          <cell r="E75">
            <v>1053</v>
          </cell>
          <cell r="F75">
            <v>56</v>
          </cell>
          <cell r="G75">
            <v>0</v>
          </cell>
          <cell r="H75">
            <v>56</v>
          </cell>
          <cell r="I75">
            <v>56</v>
          </cell>
        </row>
        <row r="76">
          <cell r="E76">
            <v>1054</v>
          </cell>
          <cell r="F76">
            <v>14</v>
          </cell>
          <cell r="G76">
            <v>0</v>
          </cell>
          <cell r="H76">
            <v>14</v>
          </cell>
          <cell r="I76">
            <v>14</v>
          </cell>
        </row>
        <row r="77">
          <cell r="E77">
            <v>1061</v>
          </cell>
          <cell r="F77">
            <v>56</v>
          </cell>
          <cell r="G77">
            <v>56</v>
          </cell>
          <cell r="H77">
            <v>0</v>
          </cell>
          <cell r="I77">
            <v>56</v>
          </cell>
        </row>
        <row r="78">
          <cell r="E78">
            <v>1062</v>
          </cell>
          <cell r="F78">
            <v>14</v>
          </cell>
          <cell r="G78">
            <v>10.5</v>
          </cell>
          <cell r="H78">
            <v>3.5</v>
          </cell>
          <cell r="I78">
            <v>14</v>
          </cell>
        </row>
        <row r="79">
          <cell r="E79">
            <v>1100</v>
          </cell>
          <cell r="F79">
            <v>420</v>
          </cell>
          <cell r="G79">
            <v>71.400000000000006</v>
          </cell>
          <cell r="H79">
            <v>348.6</v>
          </cell>
          <cell r="I79">
            <v>420</v>
          </cell>
        </row>
        <row r="80">
          <cell r="E80">
            <v>1111</v>
          </cell>
          <cell r="F80">
            <v>42</v>
          </cell>
          <cell r="G80">
            <v>0</v>
          </cell>
          <cell r="H80">
            <v>42</v>
          </cell>
          <cell r="I80">
            <v>42</v>
          </cell>
        </row>
        <row r="81">
          <cell r="E81">
            <v>1121</v>
          </cell>
          <cell r="F81">
            <v>126</v>
          </cell>
          <cell r="G81">
            <v>0</v>
          </cell>
          <cell r="H81">
            <v>126</v>
          </cell>
          <cell r="I81">
            <v>126</v>
          </cell>
        </row>
        <row r="82">
          <cell r="E82">
            <v>1131</v>
          </cell>
          <cell r="F82">
            <v>126</v>
          </cell>
          <cell r="G82">
            <v>31.5</v>
          </cell>
          <cell r="H82">
            <v>94.5</v>
          </cell>
          <cell r="I82">
            <v>126</v>
          </cell>
        </row>
        <row r="83">
          <cell r="E83">
            <v>1141</v>
          </cell>
          <cell r="F83">
            <v>84</v>
          </cell>
          <cell r="G83">
            <v>18.899999999999999</v>
          </cell>
          <cell r="H83">
            <v>65.099999999999994</v>
          </cell>
          <cell r="I83">
            <v>84</v>
          </cell>
        </row>
        <row r="84">
          <cell r="E84">
            <v>1151</v>
          </cell>
          <cell r="F84">
            <v>42</v>
          </cell>
          <cell r="G84">
            <v>21</v>
          </cell>
          <cell r="H84">
            <v>21</v>
          </cell>
          <cell r="I84">
            <v>42</v>
          </cell>
        </row>
        <row r="85">
          <cell r="E85">
            <v>1200</v>
          </cell>
          <cell r="F85">
            <v>233.33332999999999</v>
          </cell>
          <cell r="G85">
            <v>0</v>
          </cell>
          <cell r="H85">
            <v>233.33332999999999</v>
          </cell>
          <cell r="I85">
            <v>233.33332999999999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E87">
            <v>1201</v>
          </cell>
          <cell r="F87">
            <v>116.66667</v>
          </cell>
          <cell r="G87">
            <v>0</v>
          </cell>
          <cell r="H87">
            <v>116.66667</v>
          </cell>
          <cell r="I87">
            <v>116.66667</v>
          </cell>
        </row>
        <row r="88">
          <cell r="E88">
            <v>1202</v>
          </cell>
          <cell r="F88">
            <v>116.66667</v>
          </cell>
          <cell r="G88">
            <v>0</v>
          </cell>
          <cell r="H88">
            <v>116.66667</v>
          </cell>
          <cell r="I88">
            <v>116.66667</v>
          </cell>
        </row>
        <row r="89">
          <cell r="E89">
            <v>1300</v>
          </cell>
          <cell r="F89">
            <v>93.333330000000004</v>
          </cell>
          <cell r="G89">
            <v>0</v>
          </cell>
          <cell r="H89">
            <v>93.333330000000004</v>
          </cell>
          <cell r="I89">
            <v>93.333330000000004</v>
          </cell>
        </row>
        <row r="90">
          <cell r="E90">
            <v>1301</v>
          </cell>
          <cell r="F90">
            <v>46.666670000000003</v>
          </cell>
          <cell r="G90">
            <v>0</v>
          </cell>
          <cell r="H90">
            <v>46.666670000000003</v>
          </cell>
          <cell r="I90">
            <v>46.666670000000003</v>
          </cell>
        </row>
        <row r="91">
          <cell r="E91">
            <v>1302</v>
          </cell>
          <cell r="F91">
            <v>46.666670000000003</v>
          </cell>
          <cell r="G91">
            <v>0</v>
          </cell>
          <cell r="H91">
            <v>46.666670000000003</v>
          </cell>
          <cell r="I91">
            <v>46.666670000000003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E93">
            <v>1400</v>
          </cell>
          <cell r="F93">
            <v>93.333330000000004</v>
          </cell>
          <cell r="G93">
            <v>9</v>
          </cell>
          <cell r="H93">
            <v>84.333330000000004</v>
          </cell>
          <cell r="I93">
            <v>93.333330000000004</v>
          </cell>
        </row>
        <row r="94">
          <cell r="E94">
            <v>1411</v>
          </cell>
          <cell r="F94">
            <v>28</v>
          </cell>
          <cell r="G94">
            <v>0</v>
          </cell>
          <cell r="H94">
            <v>28</v>
          </cell>
          <cell r="I94">
            <v>28</v>
          </cell>
        </row>
        <row r="95">
          <cell r="E95">
            <v>1421</v>
          </cell>
          <cell r="F95">
            <v>51.333329999999997</v>
          </cell>
          <cell r="G95">
            <v>0</v>
          </cell>
          <cell r="H95">
            <v>51.333329999999997</v>
          </cell>
          <cell r="I95">
            <v>51.333329999999997</v>
          </cell>
        </row>
        <row r="96">
          <cell r="E96">
            <v>1431</v>
          </cell>
          <cell r="F96">
            <v>14</v>
          </cell>
          <cell r="G96">
            <v>9</v>
          </cell>
          <cell r="H96">
            <v>5</v>
          </cell>
          <cell r="I96">
            <v>14</v>
          </cell>
        </row>
        <row r="97">
          <cell r="E97">
            <v>1500</v>
          </cell>
          <cell r="F97">
            <v>0</v>
          </cell>
          <cell r="G97">
            <v>1.3333299999999999</v>
          </cell>
          <cell r="H97">
            <v>5.3333300000000001</v>
          </cell>
          <cell r="I97">
            <v>6.6666699999999999</v>
          </cell>
        </row>
        <row r="98">
          <cell r="E98">
            <v>1511</v>
          </cell>
          <cell r="F98">
            <v>0</v>
          </cell>
          <cell r="G98">
            <v>0</v>
          </cell>
          <cell r="H98">
            <v>5.3333300000000001</v>
          </cell>
          <cell r="I98">
            <v>5.3333300000000001</v>
          </cell>
        </row>
        <row r="99">
          <cell r="E99">
            <v>1521</v>
          </cell>
          <cell r="F99">
            <v>0</v>
          </cell>
          <cell r="G99">
            <v>1.3333299999999999</v>
          </cell>
          <cell r="H99">
            <v>0</v>
          </cell>
          <cell r="I99">
            <v>1.3333299999999999</v>
          </cell>
        </row>
        <row r="100">
          <cell r="E100">
            <v>1600</v>
          </cell>
          <cell r="F100">
            <v>140</v>
          </cell>
          <cell r="G100">
            <v>23.33333</v>
          </cell>
          <cell r="H100">
            <v>110</v>
          </cell>
          <cell r="I100">
            <v>133.33332999999999</v>
          </cell>
        </row>
        <row r="101">
          <cell r="E101">
            <v>1611</v>
          </cell>
          <cell r="F101">
            <v>84</v>
          </cell>
          <cell r="G101">
            <v>0</v>
          </cell>
          <cell r="H101">
            <v>80</v>
          </cell>
          <cell r="I101">
            <v>80</v>
          </cell>
        </row>
        <row r="102">
          <cell r="E102">
            <v>1621</v>
          </cell>
          <cell r="F102">
            <v>21</v>
          </cell>
          <cell r="G102">
            <v>20</v>
          </cell>
          <cell r="H102">
            <v>0</v>
          </cell>
          <cell r="I102">
            <v>20</v>
          </cell>
        </row>
        <row r="103">
          <cell r="E103">
            <v>1631</v>
          </cell>
          <cell r="F103">
            <v>28</v>
          </cell>
          <cell r="G103">
            <v>0</v>
          </cell>
          <cell r="H103">
            <v>26.66667</v>
          </cell>
          <cell r="I103">
            <v>26.66667</v>
          </cell>
        </row>
        <row r="104">
          <cell r="E104">
            <v>1641</v>
          </cell>
          <cell r="F104">
            <v>7</v>
          </cell>
          <cell r="G104">
            <v>3.3333300000000001</v>
          </cell>
          <cell r="H104">
            <v>3.3333300000000001</v>
          </cell>
          <cell r="I104">
            <v>6.6666699999999999</v>
          </cell>
        </row>
        <row r="105">
          <cell r="E105">
            <v>1700</v>
          </cell>
          <cell r="F105">
            <v>93.333330000000004</v>
          </cell>
          <cell r="G105">
            <v>0</v>
          </cell>
          <cell r="H105">
            <v>93.333330000000004</v>
          </cell>
          <cell r="I105">
            <v>93.333330000000004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E107">
            <v>1711</v>
          </cell>
          <cell r="F107">
            <v>39.666670000000003</v>
          </cell>
          <cell r="G107">
            <v>0</v>
          </cell>
          <cell r="H107">
            <v>39.666670000000003</v>
          </cell>
          <cell r="I107">
            <v>39.666670000000003</v>
          </cell>
        </row>
        <row r="108">
          <cell r="E108">
            <v>1712</v>
          </cell>
          <cell r="F108">
            <v>39.666670000000003</v>
          </cell>
          <cell r="G108">
            <v>0</v>
          </cell>
          <cell r="H108">
            <v>39.666670000000003</v>
          </cell>
          <cell r="I108">
            <v>39.666670000000003</v>
          </cell>
        </row>
        <row r="109">
          <cell r="E109">
            <v>1721</v>
          </cell>
          <cell r="F109">
            <v>5.6</v>
          </cell>
          <cell r="G109">
            <v>0</v>
          </cell>
          <cell r="H109">
            <v>5.6</v>
          </cell>
          <cell r="I109">
            <v>5.6</v>
          </cell>
        </row>
        <row r="110">
          <cell r="E110">
            <v>1722</v>
          </cell>
          <cell r="F110">
            <v>8.4</v>
          </cell>
          <cell r="G110">
            <v>0</v>
          </cell>
          <cell r="H110">
            <v>8.4</v>
          </cell>
          <cell r="I110">
            <v>8.4</v>
          </cell>
        </row>
        <row r="111">
          <cell r="E111">
            <v>1800</v>
          </cell>
          <cell r="F111">
            <v>186.66667000000001</v>
          </cell>
          <cell r="G111">
            <v>186.66667000000001</v>
          </cell>
          <cell r="H111">
            <v>0</v>
          </cell>
          <cell r="I111">
            <v>186.66667000000001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Tr"/>
      <sheetName val="ÖN"/>
      <sheetName val="içindekiler"/>
      <sheetName val="arka kapak"/>
      <sheetName val="icmal"/>
      <sheetName val="mazot ff"/>
      <sheetName val="imalat iç sayfa"/>
      <sheetName val="kesinti"/>
      <sheetName val="kontrol"/>
      <sheetName val="yesil"/>
      <sheetName val="Maz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Tr"/>
      <sheetName val="ÖN"/>
      <sheetName val="içindekiler"/>
      <sheetName val="arka kapak"/>
      <sheetName val="icmal"/>
      <sheetName val="imalat iç sayfa"/>
      <sheetName val="kesinti"/>
      <sheetName val="kontrol"/>
      <sheetName val="yesil"/>
      <sheetName val="TUNEL"/>
      <sheetName val="Bodr."/>
      <sheetName val="Zem"/>
      <sheetName val="Norm"/>
      <sheetName val="Son"/>
      <sheetName val="TUNEL KALIP"/>
      <sheetName val="TOPLA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35"/>
  <sheetViews>
    <sheetView tabSelected="1" view="pageBreakPreview" zoomScale="80" zoomScaleNormal="80" zoomScaleSheetLayoutView="80" workbookViewId="0">
      <pane xSplit="4" ySplit="3" topLeftCell="E200" activePane="bottomRight" state="frozen"/>
      <selection pane="topRight" activeCell="D1" sqref="D1"/>
      <selection pane="bottomLeft" activeCell="A4" sqref="A4"/>
      <selection pane="bottomRight" activeCell="D164" sqref="D164"/>
    </sheetView>
  </sheetViews>
  <sheetFormatPr defaultRowHeight="14.4"/>
  <cols>
    <col min="1" max="1" width="12.33203125" bestFit="1" customWidth="1"/>
    <col min="2" max="2" width="15.33203125" customWidth="1"/>
    <col min="3" max="3" width="14.5546875" customWidth="1"/>
    <col min="4" max="4" width="88.88671875" customWidth="1"/>
    <col min="6" max="6" width="18" bestFit="1" customWidth="1"/>
    <col min="7" max="7" width="15.44140625" customWidth="1"/>
    <col min="8" max="8" width="23.44140625" customWidth="1"/>
    <col min="9" max="13" width="9.109375" style="48"/>
  </cols>
  <sheetData>
    <row r="1" spans="1:8" ht="43.5" customHeight="1">
      <c r="A1" s="71" t="s">
        <v>535</v>
      </c>
      <c r="B1" s="71"/>
      <c r="C1" s="72"/>
      <c r="D1" s="72"/>
      <c r="E1" s="72"/>
      <c r="F1" s="72"/>
      <c r="G1" s="72"/>
      <c r="H1" s="72"/>
    </row>
    <row r="2" spans="1:8">
      <c r="A2" s="1"/>
      <c r="B2" s="1"/>
      <c r="C2" s="1"/>
      <c r="D2" s="2"/>
      <c r="E2" s="3"/>
      <c r="F2" s="1"/>
      <c r="G2" s="1"/>
      <c r="H2" s="1"/>
    </row>
    <row r="3" spans="1:8" ht="89.25" customHeight="1">
      <c r="A3" s="4" t="s">
        <v>0</v>
      </c>
      <c r="B3" s="4" t="s">
        <v>277</v>
      </c>
      <c r="C3" s="4" t="s">
        <v>270</v>
      </c>
      <c r="D3" s="4" t="s">
        <v>6</v>
      </c>
      <c r="E3" s="4" t="s">
        <v>7</v>
      </c>
      <c r="F3" s="4" t="s">
        <v>226</v>
      </c>
      <c r="G3" s="4" t="s">
        <v>266</v>
      </c>
      <c r="H3" s="4" t="s">
        <v>227</v>
      </c>
    </row>
    <row r="4" spans="1:8">
      <c r="A4" s="9">
        <v>1</v>
      </c>
      <c r="B4" s="9"/>
      <c r="C4" s="9"/>
      <c r="D4" s="6" t="s">
        <v>40</v>
      </c>
      <c r="E4" s="7"/>
      <c r="F4" s="10"/>
      <c r="G4" s="8"/>
      <c r="H4" s="21"/>
    </row>
    <row r="5" spans="1:8" ht="15" customHeight="1">
      <c r="A5" s="11" t="s">
        <v>8</v>
      </c>
      <c r="B5" s="11" t="s">
        <v>310</v>
      </c>
      <c r="C5" s="12" t="s">
        <v>308</v>
      </c>
      <c r="D5" s="14" t="s">
        <v>307</v>
      </c>
      <c r="E5" s="7" t="s">
        <v>2</v>
      </c>
      <c r="F5" s="10">
        <v>12</v>
      </c>
      <c r="G5" s="8">
        <v>2490</v>
      </c>
      <c r="H5" s="8">
        <f>G5*F5</f>
        <v>29880</v>
      </c>
    </row>
    <row r="6" spans="1:8" ht="15" customHeight="1">
      <c r="A6" s="11" t="s">
        <v>9</v>
      </c>
      <c r="B6" s="11" t="s">
        <v>311</v>
      </c>
      <c r="C6" s="12" t="s">
        <v>309</v>
      </c>
      <c r="D6" s="14" t="s">
        <v>312</v>
      </c>
      <c r="E6" s="7" t="s">
        <v>2</v>
      </c>
      <c r="F6" s="10">
        <v>48</v>
      </c>
      <c r="G6" s="8">
        <v>2280</v>
      </c>
      <c r="H6" s="8">
        <f t="shared" ref="H6:H57" si="0">G6*F6</f>
        <v>109440</v>
      </c>
    </row>
    <row r="7" spans="1:8" ht="15" customHeight="1">
      <c r="A7" s="11" t="s">
        <v>10</v>
      </c>
      <c r="B7" s="11" t="s">
        <v>742</v>
      </c>
      <c r="C7" s="12" t="s">
        <v>743</v>
      </c>
      <c r="D7" s="14" t="s">
        <v>744</v>
      </c>
      <c r="E7" s="7" t="s">
        <v>2</v>
      </c>
      <c r="F7" s="10">
        <v>279</v>
      </c>
      <c r="G7" s="8">
        <v>49</v>
      </c>
      <c r="H7" s="8">
        <f t="shared" si="0"/>
        <v>13671</v>
      </c>
    </row>
    <row r="8" spans="1:8" ht="15" customHeight="1">
      <c r="A8" s="11" t="s">
        <v>12</v>
      </c>
      <c r="B8" s="11" t="s">
        <v>745</v>
      </c>
      <c r="C8" s="12" t="s">
        <v>746</v>
      </c>
      <c r="D8" s="14" t="s">
        <v>747</v>
      </c>
      <c r="E8" s="7" t="s">
        <v>2</v>
      </c>
      <c r="F8" s="10">
        <v>200</v>
      </c>
      <c r="G8" s="8">
        <v>88</v>
      </c>
      <c r="H8" s="8">
        <f t="shared" si="0"/>
        <v>17600</v>
      </c>
    </row>
    <row r="9" spans="1:8" ht="15" customHeight="1">
      <c r="A9" s="11" t="s">
        <v>13</v>
      </c>
      <c r="B9" s="11" t="s">
        <v>748</v>
      </c>
      <c r="C9" s="12" t="s">
        <v>749</v>
      </c>
      <c r="D9" s="14" t="s">
        <v>750</v>
      </c>
      <c r="E9" s="7" t="s">
        <v>2</v>
      </c>
      <c r="F9" s="10">
        <v>300</v>
      </c>
      <c r="G9" s="8">
        <v>116</v>
      </c>
      <c r="H9" s="8">
        <f t="shared" si="0"/>
        <v>34800</v>
      </c>
    </row>
    <row r="10" spans="1:8" ht="15" customHeight="1">
      <c r="A10" s="11" t="s">
        <v>14</v>
      </c>
      <c r="B10" s="11" t="s">
        <v>271</v>
      </c>
      <c r="C10" s="24" t="s">
        <v>125</v>
      </c>
      <c r="D10" s="14" t="s">
        <v>269</v>
      </c>
      <c r="E10" s="7" t="s">
        <v>2</v>
      </c>
      <c r="F10" s="10">
        <v>750</v>
      </c>
      <c r="G10" s="8">
        <v>80.5</v>
      </c>
      <c r="H10" s="8">
        <f t="shared" si="0"/>
        <v>60375</v>
      </c>
    </row>
    <row r="11" spans="1:8" ht="15" customHeight="1">
      <c r="A11" s="11" t="s">
        <v>15</v>
      </c>
      <c r="B11" s="11" t="s">
        <v>361</v>
      </c>
      <c r="C11" s="24" t="s">
        <v>41</v>
      </c>
      <c r="D11" s="14" t="s">
        <v>42</v>
      </c>
      <c r="E11" s="7" t="s">
        <v>2</v>
      </c>
      <c r="F11" s="10">
        <v>5500</v>
      </c>
      <c r="G11" s="8">
        <v>18</v>
      </c>
      <c r="H11" s="8">
        <f t="shared" si="0"/>
        <v>99000</v>
      </c>
    </row>
    <row r="12" spans="1:8" ht="15" customHeight="1">
      <c r="A12" s="11" t="s">
        <v>16</v>
      </c>
      <c r="B12" s="11" t="s">
        <v>362</v>
      </c>
      <c r="C12" s="12" t="s">
        <v>43</v>
      </c>
      <c r="D12" s="14" t="s">
        <v>44</v>
      </c>
      <c r="E12" s="7" t="s">
        <v>2</v>
      </c>
      <c r="F12" s="10">
        <v>1500</v>
      </c>
      <c r="G12" s="8">
        <v>18</v>
      </c>
      <c r="H12" s="8">
        <f t="shared" si="0"/>
        <v>27000</v>
      </c>
    </row>
    <row r="13" spans="1:8" ht="15" customHeight="1">
      <c r="A13" s="11" t="s">
        <v>17</v>
      </c>
      <c r="B13" s="11" t="s">
        <v>661</v>
      </c>
      <c r="C13" s="12" t="s">
        <v>662</v>
      </c>
      <c r="D13" s="14" t="s">
        <v>663</v>
      </c>
      <c r="E13" s="7" t="s">
        <v>2</v>
      </c>
      <c r="F13" s="10">
        <v>500</v>
      </c>
      <c r="G13" s="8">
        <v>25</v>
      </c>
      <c r="H13" s="8">
        <f t="shared" si="0"/>
        <v>12500</v>
      </c>
    </row>
    <row r="14" spans="1:8" ht="15" customHeight="1">
      <c r="A14" s="11" t="s">
        <v>18</v>
      </c>
      <c r="B14" s="11" t="s">
        <v>664</v>
      </c>
      <c r="C14" s="12" t="s">
        <v>665</v>
      </c>
      <c r="D14" s="14" t="s">
        <v>666</v>
      </c>
      <c r="E14" s="7" t="s">
        <v>2</v>
      </c>
      <c r="F14" s="10">
        <v>500</v>
      </c>
      <c r="G14" s="8">
        <v>28.5</v>
      </c>
      <c r="H14" s="8">
        <f t="shared" si="0"/>
        <v>14250</v>
      </c>
    </row>
    <row r="15" spans="1:8" ht="15" customHeight="1">
      <c r="A15" s="11" t="s">
        <v>19</v>
      </c>
      <c r="B15" s="11" t="s">
        <v>667</v>
      </c>
      <c r="C15" s="12" t="s">
        <v>668</v>
      </c>
      <c r="D15" s="25" t="s">
        <v>669</v>
      </c>
      <c r="E15" s="7" t="s">
        <v>2</v>
      </c>
      <c r="F15" s="10">
        <v>200</v>
      </c>
      <c r="G15" s="8">
        <v>33.9</v>
      </c>
      <c r="H15" s="8">
        <f t="shared" si="0"/>
        <v>6780</v>
      </c>
    </row>
    <row r="16" spans="1:8" ht="15" customHeight="1">
      <c r="A16" s="11" t="s">
        <v>21</v>
      </c>
      <c r="B16" s="11" t="s">
        <v>360</v>
      </c>
      <c r="C16" s="12" t="s">
        <v>363</v>
      </c>
      <c r="D16" s="25" t="s">
        <v>364</v>
      </c>
      <c r="E16" s="7" t="s">
        <v>2</v>
      </c>
      <c r="F16" s="10">
        <v>50</v>
      </c>
      <c r="G16" s="8">
        <v>36.299999999999997</v>
      </c>
      <c r="H16" s="8">
        <f t="shared" si="0"/>
        <v>1814.9999999999998</v>
      </c>
    </row>
    <row r="17" spans="1:8" ht="15" customHeight="1">
      <c r="A17" s="11" t="s">
        <v>24</v>
      </c>
      <c r="B17" s="11" t="s">
        <v>354</v>
      </c>
      <c r="C17" s="12" t="s">
        <v>352</v>
      </c>
      <c r="D17" s="25" t="s">
        <v>353</v>
      </c>
      <c r="E17" s="7" t="s">
        <v>2</v>
      </c>
      <c r="F17" s="10">
        <v>200</v>
      </c>
      <c r="G17" s="8">
        <v>36.299999999999997</v>
      </c>
      <c r="H17" s="8">
        <f t="shared" si="0"/>
        <v>7259.9999999999991</v>
      </c>
    </row>
    <row r="18" spans="1:8" ht="15" customHeight="1">
      <c r="A18" s="11" t="s">
        <v>25</v>
      </c>
      <c r="B18" s="11" t="s">
        <v>355</v>
      </c>
      <c r="C18" s="12" t="s">
        <v>45</v>
      </c>
      <c r="D18" s="25" t="s">
        <v>46</v>
      </c>
      <c r="E18" s="7" t="s">
        <v>2</v>
      </c>
      <c r="F18" s="10">
        <v>50</v>
      </c>
      <c r="G18" s="8">
        <v>41.4</v>
      </c>
      <c r="H18" s="8">
        <f t="shared" si="0"/>
        <v>2070</v>
      </c>
    </row>
    <row r="19" spans="1:8" ht="15" customHeight="1">
      <c r="A19" s="11" t="s">
        <v>577</v>
      </c>
      <c r="B19" s="11" t="s">
        <v>356</v>
      </c>
      <c r="C19" s="12" t="s">
        <v>47</v>
      </c>
      <c r="D19" s="25" t="s">
        <v>48</v>
      </c>
      <c r="E19" s="7" t="s">
        <v>2</v>
      </c>
      <c r="F19" s="10">
        <v>50</v>
      </c>
      <c r="G19" s="8">
        <v>54</v>
      </c>
      <c r="H19" s="8">
        <f t="shared" si="0"/>
        <v>2700</v>
      </c>
    </row>
    <row r="20" spans="1:8" ht="15" customHeight="1">
      <c r="A20" s="11" t="s">
        <v>578</v>
      </c>
      <c r="B20" s="11" t="s">
        <v>360</v>
      </c>
      <c r="C20" s="12" t="s">
        <v>367</v>
      </c>
      <c r="D20" s="25" t="s">
        <v>365</v>
      </c>
      <c r="E20" s="7" t="s">
        <v>2</v>
      </c>
      <c r="F20" s="10">
        <v>50</v>
      </c>
      <c r="G20" s="8">
        <v>49.5</v>
      </c>
      <c r="H20" s="8">
        <f t="shared" si="0"/>
        <v>2475</v>
      </c>
    </row>
    <row r="21" spans="1:8" ht="15" customHeight="1">
      <c r="A21" s="11" t="s">
        <v>579</v>
      </c>
      <c r="B21" s="11" t="s">
        <v>354</v>
      </c>
      <c r="C21" s="12" t="s">
        <v>366</v>
      </c>
      <c r="D21" s="25" t="s">
        <v>351</v>
      </c>
      <c r="E21" s="7" t="s">
        <v>2</v>
      </c>
      <c r="F21" s="10">
        <v>50</v>
      </c>
      <c r="G21" s="8">
        <v>49.5</v>
      </c>
      <c r="H21" s="8">
        <f t="shared" si="0"/>
        <v>2475</v>
      </c>
    </row>
    <row r="22" spans="1:8" ht="15" customHeight="1">
      <c r="A22" s="11" t="s">
        <v>580</v>
      </c>
      <c r="B22" s="11" t="s">
        <v>355</v>
      </c>
      <c r="C22" s="12" t="s">
        <v>49</v>
      </c>
      <c r="D22" s="25" t="s">
        <v>50</v>
      </c>
      <c r="E22" s="7" t="s">
        <v>2</v>
      </c>
      <c r="F22" s="10">
        <v>50</v>
      </c>
      <c r="G22" s="8">
        <v>55</v>
      </c>
      <c r="H22" s="8">
        <f t="shared" si="0"/>
        <v>2750</v>
      </c>
    </row>
    <row r="23" spans="1:8" ht="15" customHeight="1">
      <c r="A23" s="11" t="s">
        <v>581</v>
      </c>
      <c r="B23" s="11" t="s">
        <v>357</v>
      </c>
      <c r="C23" s="12" t="s">
        <v>51</v>
      </c>
      <c r="D23" s="25" t="s">
        <v>52</v>
      </c>
      <c r="E23" s="7" t="s">
        <v>2</v>
      </c>
      <c r="F23" s="10">
        <v>50</v>
      </c>
      <c r="G23" s="8">
        <v>71.5</v>
      </c>
      <c r="H23" s="8">
        <f t="shared" si="0"/>
        <v>3575</v>
      </c>
    </row>
    <row r="24" spans="1:8" ht="15" customHeight="1">
      <c r="A24" s="11" t="s">
        <v>582</v>
      </c>
      <c r="B24" s="11" t="s">
        <v>345</v>
      </c>
      <c r="C24" s="12" t="s">
        <v>53</v>
      </c>
      <c r="D24" s="14" t="s">
        <v>54</v>
      </c>
      <c r="E24" s="7" t="s">
        <v>2</v>
      </c>
      <c r="F24" s="10">
        <v>10</v>
      </c>
      <c r="G24" s="8">
        <v>64.5</v>
      </c>
      <c r="H24" s="8">
        <f t="shared" si="0"/>
        <v>645</v>
      </c>
    </row>
    <row r="25" spans="1:8" ht="15" customHeight="1">
      <c r="A25" s="11" t="s">
        <v>583</v>
      </c>
      <c r="B25" s="11" t="s">
        <v>344</v>
      </c>
      <c r="C25" s="12" t="s">
        <v>343</v>
      </c>
      <c r="D25" s="14" t="s">
        <v>346</v>
      </c>
      <c r="E25" s="7" t="s">
        <v>2</v>
      </c>
      <c r="F25" s="10">
        <v>500</v>
      </c>
      <c r="G25" s="8">
        <v>67</v>
      </c>
      <c r="H25" s="8">
        <f t="shared" si="0"/>
        <v>33500</v>
      </c>
    </row>
    <row r="26" spans="1:8" ht="15" customHeight="1">
      <c r="A26" s="11" t="s">
        <v>584</v>
      </c>
      <c r="B26" s="11" t="s">
        <v>347</v>
      </c>
      <c r="C26" s="12" t="s">
        <v>55</v>
      </c>
      <c r="D26" s="14" t="s">
        <v>56</v>
      </c>
      <c r="E26" s="7" t="s">
        <v>2</v>
      </c>
      <c r="F26" s="10">
        <v>20</v>
      </c>
      <c r="G26" s="8">
        <v>93</v>
      </c>
      <c r="H26" s="8">
        <f t="shared" si="0"/>
        <v>1860</v>
      </c>
    </row>
    <row r="27" spans="1:8">
      <c r="A27" s="11" t="s">
        <v>585</v>
      </c>
      <c r="B27" s="11" t="s">
        <v>348</v>
      </c>
      <c r="C27" s="12" t="s">
        <v>57</v>
      </c>
      <c r="D27" s="14" t="s">
        <v>58</v>
      </c>
      <c r="E27" s="7" t="s">
        <v>2</v>
      </c>
      <c r="F27" s="10">
        <v>200</v>
      </c>
      <c r="G27" s="8">
        <v>94.5</v>
      </c>
      <c r="H27" s="8">
        <f t="shared" si="0"/>
        <v>18900</v>
      </c>
    </row>
    <row r="28" spans="1:8">
      <c r="A28" s="11" t="s">
        <v>586</v>
      </c>
      <c r="B28" s="11" t="s">
        <v>349</v>
      </c>
      <c r="C28" s="12" t="s">
        <v>59</v>
      </c>
      <c r="D28" s="14" t="s">
        <v>60</v>
      </c>
      <c r="E28" s="7" t="s">
        <v>2</v>
      </c>
      <c r="F28" s="10">
        <v>750</v>
      </c>
      <c r="G28" s="8">
        <v>112</v>
      </c>
      <c r="H28" s="8">
        <f t="shared" si="0"/>
        <v>84000</v>
      </c>
    </row>
    <row r="29" spans="1:8" ht="27.6">
      <c r="A29" s="11" t="s">
        <v>587</v>
      </c>
      <c r="B29" s="11" t="s">
        <v>392</v>
      </c>
      <c r="C29" s="12" t="s">
        <v>63</v>
      </c>
      <c r="D29" s="14" t="s">
        <v>397</v>
      </c>
      <c r="E29" s="7" t="s">
        <v>2</v>
      </c>
      <c r="F29" s="10">
        <v>40</v>
      </c>
      <c r="G29" s="8">
        <v>1090</v>
      </c>
      <c r="H29" s="8">
        <f t="shared" si="0"/>
        <v>43600</v>
      </c>
    </row>
    <row r="30" spans="1:8" ht="27.6">
      <c r="A30" s="11" t="s">
        <v>588</v>
      </c>
      <c r="B30" s="11" t="s">
        <v>393</v>
      </c>
      <c r="C30" s="12" t="s">
        <v>64</v>
      </c>
      <c r="D30" s="14" t="s">
        <v>396</v>
      </c>
      <c r="E30" s="7" t="s">
        <v>2</v>
      </c>
      <c r="F30" s="10">
        <v>10</v>
      </c>
      <c r="G30" s="8">
        <v>1630</v>
      </c>
      <c r="H30" s="8">
        <f t="shared" si="0"/>
        <v>16300</v>
      </c>
    </row>
    <row r="31" spans="1:8">
      <c r="A31" s="11" t="s">
        <v>589</v>
      </c>
      <c r="B31" s="11" t="s">
        <v>394</v>
      </c>
      <c r="C31" s="12" t="s">
        <v>391</v>
      </c>
      <c r="D31" s="14" t="s">
        <v>395</v>
      </c>
      <c r="E31" s="7" t="s">
        <v>2</v>
      </c>
      <c r="F31" s="10">
        <v>2</v>
      </c>
      <c r="G31" s="8">
        <v>1830</v>
      </c>
      <c r="H31" s="8">
        <f t="shared" si="0"/>
        <v>3660</v>
      </c>
    </row>
    <row r="32" spans="1:8">
      <c r="A32" s="11" t="s">
        <v>590</v>
      </c>
      <c r="B32" s="11" t="s">
        <v>379</v>
      </c>
      <c r="C32" s="12" t="s">
        <v>374</v>
      </c>
      <c r="D32" s="14" t="s">
        <v>670</v>
      </c>
      <c r="E32" s="7" t="s">
        <v>2</v>
      </c>
      <c r="F32" s="10">
        <v>24</v>
      </c>
      <c r="G32" s="8">
        <v>297</v>
      </c>
      <c r="H32" s="8">
        <f t="shared" si="0"/>
        <v>7128</v>
      </c>
    </row>
    <row r="33" spans="1:8">
      <c r="A33" s="11" t="s">
        <v>591</v>
      </c>
      <c r="B33" s="11" t="s">
        <v>380</v>
      </c>
      <c r="C33" s="12" t="s">
        <v>350</v>
      </c>
      <c r="D33" s="14" t="s">
        <v>671</v>
      </c>
      <c r="E33" s="7" t="s">
        <v>2</v>
      </c>
      <c r="F33" s="10">
        <v>48</v>
      </c>
      <c r="G33" s="8">
        <v>310</v>
      </c>
      <c r="H33" s="8">
        <f t="shared" si="0"/>
        <v>14880</v>
      </c>
    </row>
    <row r="34" spans="1:8">
      <c r="A34" s="11" t="s">
        <v>592</v>
      </c>
      <c r="B34" s="11" t="s">
        <v>381</v>
      </c>
      <c r="C34" s="12" t="s">
        <v>375</v>
      </c>
      <c r="D34" s="14" t="s">
        <v>672</v>
      </c>
      <c r="E34" s="7" t="s">
        <v>2</v>
      </c>
      <c r="F34" s="10">
        <v>12</v>
      </c>
      <c r="G34" s="8">
        <v>324</v>
      </c>
      <c r="H34" s="8">
        <f t="shared" si="0"/>
        <v>3888</v>
      </c>
    </row>
    <row r="35" spans="1:8">
      <c r="A35" s="11" t="s">
        <v>593</v>
      </c>
      <c r="B35" s="11" t="s">
        <v>382</v>
      </c>
      <c r="C35" s="12" t="s">
        <v>376</v>
      </c>
      <c r="D35" s="14" t="s">
        <v>673</v>
      </c>
      <c r="E35" s="7" t="s">
        <v>2</v>
      </c>
      <c r="F35" s="10">
        <v>12</v>
      </c>
      <c r="G35" s="8">
        <v>354</v>
      </c>
      <c r="H35" s="8">
        <f t="shared" si="0"/>
        <v>4248</v>
      </c>
    </row>
    <row r="36" spans="1:8">
      <c r="A36" s="11" t="s">
        <v>594</v>
      </c>
      <c r="B36" s="11" t="s">
        <v>373</v>
      </c>
      <c r="C36" s="12" t="s">
        <v>377</v>
      </c>
      <c r="D36" s="14" t="s">
        <v>674</v>
      </c>
      <c r="E36" s="7" t="s">
        <v>2</v>
      </c>
      <c r="F36" s="10">
        <v>0</v>
      </c>
      <c r="G36" s="8">
        <v>411</v>
      </c>
      <c r="H36" s="8">
        <f t="shared" si="0"/>
        <v>0</v>
      </c>
    </row>
    <row r="37" spans="1:8">
      <c r="A37" s="11" t="s">
        <v>595</v>
      </c>
      <c r="B37" s="11" t="s">
        <v>372</v>
      </c>
      <c r="C37" s="12" t="s">
        <v>378</v>
      </c>
      <c r="D37" s="14" t="s">
        <v>675</v>
      </c>
      <c r="E37" s="7" t="s">
        <v>2</v>
      </c>
      <c r="F37" s="10">
        <v>15</v>
      </c>
      <c r="G37" s="8">
        <v>488</v>
      </c>
      <c r="H37" s="8">
        <f t="shared" si="0"/>
        <v>7320</v>
      </c>
    </row>
    <row r="38" spans="1:8">
      <c r="A38" s="11" t="s">
        <v>596</v>
      </c>
      <c r="B38" s="11" t="s">
        <v>369</v>
      </c>
      <c r="C38" s="12" t="s">
        <v>368</v>
      </c>
      <c r="D38" s="14" t="s">
        <v>676</v>
      </c>
      <c r="E38" s="7" t="s">
        <v>2</v>
      </c>
      <c r="F38" s="10">
        <v>2</v>
      </c>
      <c r="G38" s="8">
        <v>1120</v>
      </c>
      <c r="H38" s="8">
        <f t="shared" si="0"/>
        <v>2240</v>
      </c>
    </row>
    <row r="39" spans="1:8">
      <c r="A39" s="11" t="s">
        <v>596</v>
      </c>
      <c r="B39" s="11" t="s">
        <v>766</v>
      </c>
      <c r="C39" s="12" t="s">
        <v>767</v>
      </c>
      <c r="D39" s="14" t="s">
        <v>768</v>
      </c>
      <c r="E39" s="7" t="s">
        <v>2</v>
      </c>
      <c r="F39" s="10">
        <v>2</v>
      </c>
      <c r="G39" s="8">
        <v>1880</v>
      </c>
      <c r="H39" s="8">
        <f t="shared" ref="H39" si="1">G39*F39</f>
        <v>3760</v>
      </c>
    </row>
    <row r="40" spans="1:8">
      <c r="A40" s="11" t="s">
        <v>597</v>
      </c>
      <c r="B40" s="11" t="s">
        <v>371</v>
      </c>
      <c r="C40" s="12" t="s">
        <v>370</v>
      </c>
      <c r="D40" s="14" t="s">
        <v>677</v>
      </c>
      <c r="E40" s="7" t="s">
        <v>2</v>
      </c>
      <c r="F40" s="10">
        <v>2</v>
      </c>
      <c r="G40" s="8">
        <v>1730</v>
      </c>
      <c r="H40" s="8">
        <f t="shared" si="0"/>
        <v>3460</v>
      </c>
    </row>
    <row r="41" spans="1:8">
      <c r="A41" s="11" t="s">
        <v>598</v>
      </c>
      <c r="B41" s="11" t="s">
        <v>383</v>
      </c>
      <c r="C41" s="12" t="s">
        <v>385</v>
      </c>
      <c r="D41" s="14" t="s">
        <v>678</v>
      </c>
      <c r="E41" s="7" t="s">
        <v>2</v>
      </c>
      <c r="F41" s="10">
        <v>2</v>
      </c>
      <c r="G41" s="8">
        <v>1290</v>
      </c>
      <c r="H41" s="8">
        <f t="shared" si="0"/>
        <v>2580</v>
      </c>
    </row>
    <row r="42" spans="1:8">
      <c r="A42" s="11" t="s">
        <v>599</v>
      </c>
      <c r="B42" s="11" t="s">
        <v>384</v>
      </c>
      <c r="C42" s="12" t="s">
        <v>386</v>
      </c>
      <c r="D42" s="14" t="s">
        <v>679</v>
      </c>
      <c r="E42" s="7" t="s">
        <v>2</v>
      </c>
      <c r="F42" s="10">
        <v>1</v>
      </c>
      <c r="G42" s="8">
        <v>2100</v>
      </c>
      <c r="H42" s="8">
        <f t="shared" si="0"/>
        <v>2100</v>
      </c>
    </row>
    <row r="43" spans="1:8" ht="27.6">
      <c r="A43" s="11" t="s">
        <v>600</v>
      </c>
      <c r="B43" s="11" t="s">
        <v>389</v>
      </c>
      <c r="C43" s="12" t="s">
        <v>387</v>
      </c>
      <c r="D43" s="14" t="s">
        <v>680</v>
      </c>
      <c r="E43" s="7" t="s">
        <v>2</v>
      </c>
      <c r="F43" s="10">
        <v>1</v>
      </c>
      <c r="G43" s="8">
        <v>4420</v>
      </c>
      <c r="H43" s="8">
        <f t="shared" si="0"/>
        <v>4420</v>
      </c>
    </row>
    <row r="44" spans="1:8" ht="27.6">
      <c r="A44" s="11" t="s">
        <v>601</v>
      </c>
      <c r="B44" s="11" t="s">
        <v>390</v>
      </c>
      <c r="C44" s="12" t="s">
        <v>388</v>
      </c>
      <c r="D44" s="14" t="s">
        <v>681</v>
      </c>
      <c r="E44" s="7" t="s">
        <v>2</v>
      </c>
      <c r="F44" s="10">
        <v>1</v>
      </c>
      <c r="G44" s="8">
        <v>4820</v>
      </c>
      <c r="H44" s="8">
        <f t="shared" si="0"/>
        <v>4820</v>
      </c>
    </row>
    <row r="45" spans="1:8">
      <c r="A45" s="11" t="s">
        <v>602</v>
      </c>
      <c r="B45" s="11" t="s">
        <v>759</v>
      </c>
      <c r="C45" s="12" t="s">
        <v>760</v>
      </c>
      <c r="D45" s="14" t="s">
        <v>761</v>
      </c>
      <c r="E45" s="7" t="s">
        <v>2</v>
      </c>
      <c r="F45" s="10">
        <v>4</v>
      </c>
      <c r="G45" s="8">
        <v>8400</v>
      </c>
      <c r="H45" s="8">
        <f t="shared" si="0"/>
        <v>33600</v>
      </c>
    </row>
    <row r="46" spans="1:8">
      <c r="A46" s="11" t="s">
        <v>603</v>
      </c>
      <c r="B46" s="11" t="s">
        <v>762</v>
      </c>
      <c r="C46" s="12" t="s">
        <v>763</v>
      </c>
      <c r="D46" s="14" t="s">
        <v>764</v>
      </c>
      <c r="E46" s="7" t="s">
        <v>2</v>
      </c>
      <c r="F46" s="10">
        <v>4</v>
      </c>
      <c r="G46" s="8">
        <v>3000</v>
      </c>
      <c r="H46" s="8">
        <f t="shared" ref="H46" si="2">G46*F46</f>
        <v>12000</v>
      </c>
    </row>
    <row r="47" spans="1:8">
      <c r="A47" s="11" t="s">
        <v>604</v>
      </c>
      <c r="B47" s="11" t="s">
        <v>398</v>
      </c>
      <c r="C47" s="12" t="s">
        <v>65</v>
      </c>
      <c r="D47" s="14" t="s">
        <v>66</v>
      </c>
      <c r="E47" s="7" t="s">
        <v>2</v>
      </c>
      <c r="F47" s="10">
        <v>180</v>
      </c>
      <c r="G47" s="8">
        <v>45.2</v>
      </c>
      <c r="H47" s="8">
        <f t="shared" si="0"/>
        <v>8136.0000000000009</v>
      </c>
    </row>
    <row r="48" spans="1:8">
      <c r="A48" s="11" t="s">
        <v>605</v>
      </c>
      <c r="B48" s="11" t="s">
        <v>399</v>
      </c>
      <c r="C48" s="12" t="s">
        <v>67</v>
      </c>
      <c r="D48" s="14" t="s">
        <v>68</v>
      </c>
      <c r="E48" s="7" t="s">
        <v>2</v>
      </c>
      <c r="F48" s="10">
        <v>30</v>
      </c>
      <c r="G48" s="8">
        <v>59.5</v>
      </c>
      <c r="H48" s="8">
        <f t="shared" si="0"/>
        <v>1785</v>
      </c>
    </row>
    <row r="49" spans="1:8">
      <c r="A49" s="11" t="s">
        <v>606</v>
      </c>
      <c r="B49" s="11" t="s">
        <v>403</v>
      </c>
      <c r="C49" s="12">
        <v>718101</v>
      </c>
      <c r="D49" s="14" t="s">
        <v>402</v>
      </c>
      <c r="E49" s="7" t="s">
        <v>2</v>
      </c>
      <c r="F49" s="10">
        <v>10</v>
      </c>
      <c r="G49" s="8">
        <v>51.5</v>
      </c>
      <c r="H49" s="8">
        <f t="shared" si="0"/>
        <v>515</v>
      </c>
    </row>
    <row r="50" spans="1:8">
      <c r="A50" s="11" t="s">
        <v>607</v>
      </c>
      <c r="B50" s="11" t="s">
        <v>404</v>
      </c>
      <c r="C50" s="12" t="s">
        <v>401</v>
      </c>
      <c r="D50" s="14" t="s">
        <v>400</v>
      </c>
      <c r="E50" s="7" t="s">
        <v>2</v>
      </c>
      <c r="F50" s="10">
        <v>32</v>
      </c>
      <c r="G50" s="8">
        <v>59</v>
      </c>
      <c r="H50" s="8">
        <f t="shared" si="0"/>
        <v>1888</v>
      </c>
    </row>
    <row r="51" spans="1:8">
      <c r="A51" s="11" t="s">
        <v>608</v>
      </c>
      <c r="B51" s="11" t="s">
        <v>405</v>
      </c>
      <c r="C51" s="12" t="s">
        <v>61</v>
      </c>
      <c r="D51" s="14" t="s">
        <v>62</v>
      </c>
      <c r="E51" s="7" t="s">
        <v>2</v>
      </c>
      <c r="F51" s="10">
        <v>64</v>
      </c>
      <c r="G51" s="8">
        <v>72</v>
      </c>
      <c r="H51" s="8">
        <f t="shared" si="0"/>
        <v>4608</v>
      </c>
    </row>
    <row r="52" spans="1:8">
      <c r="A52" s="11" t="s">
        <v>609</v>
      </c>
      <c r="B52" s="11" t="s">
        <v>523</v>
      </c>
      <c r="C52" s="24" t="s">
        <v>524</v>
      </c>
      <c r="D52" s="14" t="s">
        <v>525</v>
      </c>
      <c r="E52" s="7" t="s">
        <v>73</v>
      </c>
      <c r="F52" s="10">
        <v>6</v>
      </c>
      <c r="G52" s="8">
        <v>1730</v>
      </c>
      <c r="H52" s="8">
        <f t="shared" si="0"/>
        <v>10380</v>
      </c>
    </row>
    <row r="53" spans="1:8">
      <c r="A53" s="11" t="s">
        <v>610</v>
      </c>
      <c r="B53" s="11" t="s">
        <v>408</v>
      </c>
      <c r="C53" s="12" t="s">
        <v>407</v>
      </c>
      <c r="D53" s="14" t="s">
        <v>409</v>
      </c>
      <c r="E53" s="7" t="s">
        <v>73</v>
      </c>
      <c r="F53" s="10">
        <v>2</v>
      </c>
      <c r="G53" s="8">
        <v>1410</v>
      </c>
      <c r="H53" s="8">
        <f t="shared" si="0"/>
        <v>2820</v>
      </c>
    </row>
    <row r="54" spans="1:8">
      <c r="A54" s="11" t="s">
        <v>739</v>
      </c>
      <c r="B54" s="11" t="s">
        <v>406</v>
      </c>
      <c r="C54" s="12" t="s">
        <v>74</v>
      </c>
      <c r="D54" s="14" t="s">
        <v>75</v>
      </c>
      <c r="E54" s="7" t="s">
        <v>2</v>
      </c>
      <c r="F54" s="10">
        <v>50</v>
      </c>
      <c r="G54" s="8">
        <v>570</v>
      </c>
      <c r="H54" s="8">
        <f t="shared" si="0"/>
        <v>28500</v>
      </c>
    </row>
    <row r="55" spans="1:8">
      <c r="A55" s="11" t="s">
        <v>740</v>
      </c>
      <c r="B55" s="11" t="s">
        <v>332</v>
      </c>
      <c r="C55" s="12" t="s">
        <v>69</v>
      </c>
      <c r="D55" s="14" t="s">
        <v>70</v>
      </c>
      <c r="E55" s="7" t="s">
        <v>2</v>
      </c>
      <c r="F55" s="10">
        <v>50</v>
      </c>
      <c r="G55" s="8">
        <v>1110</v>
      </c>
      <c r="H55" s="8">
        <f t="shared" si="0"/>
        <v>55500</v>
      </c>
    </row>
    <row r="56" spans="1:8">
      <c r="A56" s="11" t="s">
        <v>741</v>
      </c>
      <c r="B56" s="11" t="s">
        <v>333</v>
      </c>
      <c r="C56" s="12" t="s">
        <v>71</v>
      </c>
      <c r="D56" s="14" t="s">
        <v>72</v>
      </c>
      <c r="E56" s="7" t="s">
        <v>2</v>
      </c>
      <c r="F56" s="10">
        <v>50</v>
      </c>
      <c r="G56" s="8">
        <v>332</v>
      </c>
      <c r="H56" s="8">
        <f t="shared" si="0"/>
        <v>16600</v>
      </c>
    </row>
    <row r="57" spans="1:8" ht="35.25" customHeight="1">
      <c r="A57" s="11" t="s">
        <v>765</v>
      </c>
      <c r="B57" s="11" t="s">
        <v>567</v>
      </c>
      <c r="C57" s="12" t="s">
        <v>568</v>
      </c>
      <c r="D57" s="14" t="s">
        <v>566</v>
      </c>
      <c r="E57" s="7" t="s">
        <v>76</v>
      </c>
      <c r="F57" s="10">
        <v>800</v>
      </c>
      <c r="G57" s="8">
        <v>39.200000000000003</v>
      </c>
      <c r="H57" s="8">
        <f t="shared" si="0"/>
        <v>31360.000000000004</v>
      </c>
    </row>
    <row r="58" spans="1:8">
      <c r="A58" s="15"/>
      <c r="B58" s="15"/>
      <c r="C58" s="16"/>
      <c r="D58" s="17" t="s">
        <v>77</v>
      </c>
      <c r="E58" s="23"/>
      <c r="F58" s="19"/>
      <c r="G58" s="20"/>
      <c r="H58" s="20">
        <f>SUM(H5:H57)</f>
        <v>921417</v>
      </c>
    </row>
    <row r="59" spans="1:8">
      <c r="A59" s="9">
        <v>2</v>
      </c>
      <c r="B59" s="9"/>
      <c r="C59" s="9"/>
      <c r="D59" s="6" t="s">
        <v>30</v>
      </c>
      <c r="E59" s="7"/>
      <c r="F59" s="10"/>
      <c r="G59" s="8"/>
      <c r="H59" s="21"/>
    </row>
    <row r="60" spans="1:8" ht="15" customHeight="1">
      <c r="A60" s="11" t="s">
        <v>3</v>
      </c>
      <c r="B60" s="11" t="s">
        <v>570</v>
      </c>
      <c r="C60" s="12" t="s">
        <v>571</v>
      </c>
      <c r="D60" s="14" t="s">
        <v>569</v>
      </c>
      <c r="E60" s="7" t="s">
        <v>2</v>
      </c>
      <c r="F60" s="10">
        <v>3</v>
      </c>
      <c r="G60" s="8">
        <v>455900</v>
      </c>
      <c r="H60" s="8">
        <f>G60*F60</f>
        <v>1367700</v>
      </c>
    </row>
    <row r="61" spans="1:8" ht="15" customHeight="1">
      <c r="A61" s="11" t="s">
        <v>4</v>
      </c>
      <c r="B61" s="11" t="s">
        <v>572</v>
      </c>
      <c r="C61" s="12" t="s">
        <v>573</v>
      </c>
      <c r="D61" s="14" t="s">
        <v>574</v>
      </c>
      <c r="E61" s="7" t="s">
        <v>2</v>
      </c>
      <c r="F61" s="10">
        <v>3</v>
      </c>
      <c r="G61" s="8">
        <v>22180</v>
      </c>
      <c r="H61" s="8">
        <f>G61*F61</f>
        <v>66540</v>
      </c>
    </row>
    <row r="62" spans="1:8" ht="15" customHeight="1">
      <c r="A62" s="11" t="s">
        <v>5</v>
      </c>
      <c r="B62" s="11" t="s">
        <v>276</v>
      </c>
      <c r="C62" s="12" t="s">
        <v>575</v>
      </c>
      <c r="D62" s="55" t="s">
        <v>576</v>
      </c>
      <c r="E62" s="7" t="s">
        <v>2</v>
      </c>
      <c r="F62" s="10">
        <v>1</v>
      </c>
      <c r="G62" s="8">
        <v>7180</v>
      </c>
      <c r="H62" s="8">
        <f>G62*F62</f>
        <v>7180</v>
      </c>
    </row>
    <row r="63" spans="1:8">
      <c r="A63" s="15"/>
      <c r="B63" s="15"/>
      <c r="C63" s="16"/>
      <c r="D63" s="17" t="s">
        <v>31</v>
      </c>
      <c r="E63" s="18"/>
      <c r="F63" s="19"/>
      <c r="G63" s="20"/>
      <c r="H63" s="20">
        <f>SUM(H60:H62)</f>
        <v>1441420</v>
      </c>
    </row>
    <row r="64" spans="1:8">
      <c r="A64" s="9">
        <v>3</v>
      </c>
      <c r="B64" s="9"/>
      <c r="C64" s="9"/>
      <c r="D64" s="6" t="s">
        <v>32</v>
      </c>
      <c r="E64" s="7"/>
      <c r="F64" s="10"/>
      <c r="G64" s="8"/>
      <c r="H64" s="21"/>
    </row>
    <row r="65" spans="1:8">
      <c r="A65" s="11" t="s">
        <v>33</v>
      </c>
      <c r="B65" s="11" t="s">
        <v>561</v>
      </c>
      <c r="C65" s="12" t="s">
        <v>562</v>
      </c>
      <c r="D65" s="14" t="s">
        <v>563</v>
      </c>
      <c r="E65" s="7" t="s">
        <v>2</v>
      </c>
      <c r="F65" s="10">
        <v>4</v>
      </c>
      <c r="G65" s="8">
        <v>75020</v>
      </c>
      <c r="H65" s="8">
        <f>G65*F65</f>
        <v>300080</v>
      </c>
    </row>
    <row r="66" spans="1:8">
      <c r="A66" s="11" t="s">
        <v>228</v>
      </c>
      <c r="B66" s="11" t="s">
        <v>322</v>
      </c>
      <c r="C66" s="12" t="s">
        <v>35</v>
      </c>
      <c r="D66" s="14" t="s">
        <v>36</v>
      </c>
      <c r="E66" s="7" t="s">
        <v>2</v>
      </c>
      <c r="F66" s="10">
        <v>4</v>
      </c>
      <c r="G66" s="8">
        <v>2920</v>
      </c>
      <c r="H66" s="8">
        <f>G66*F66</f>
        <v>11680</v>
      </c>
    </row>
    <row r="67" spans="1:8">
      <c r="A67" s="11" t="s">
        <v>34</v>
      </c>
      <c r="B67" s="11" t="s">
        <v>292</v>
      </c>
      <c r="C67" s="12" t="s">
        <v>37</v>
      </c>
      <c r="D67" s="14" t="s">
        <v>38</v>
      </c>
      <c r="E67" s="7" t="s">
        <v>2</v>
      </c>
      <c r="F67" s="10">
        <v>4</v>
      </c>
      <c r="G67" s="8">
        <v>1570</v>
      </c>
      <c r="H67" s="8">
        <f>G67*F67</f>
        <v>6280</v>
      </c>
    </row>
    <row r="68" spans="1:8">
      <c r="A68" s="15"/>
      <c r="B68" s="15"/>
      <c r="C68" s="16"/>
      <c r="D68" s="17" t="s">
        <v>39</v>
      </c>
      <c r="E68" s="23"/>
      <c r="F68" s="19"/>
      <c r="G68" s="20"/>
      <c r="H68" s="20">
        <f>SUM(H65:H67)</f>
        <v>318040</v>
      </c>
    </row>
    <row r="69" spans="1:8">
      <c r="A69" s="9">
        <v>4</v>
      </c>
      <c r="B69" s="9"/>
      <c r="C69" s="9"/>
      <c r="D69" s="6" t="s">
        <v>137</v>
      </c>
      <c r="E69" s="7"/>
      <c r="F69" s="10"/>
      <c r="G69" s="8"/>
      <c r="H69" s="21"/>
    </row>
    <row r="70" spans="1:8" ht="41.4">
      <c r="A70" s="28"/>
      <c r="B70" s="28"/>
      <c r="C70" s="31"/>
      <c r="D70" s="14" t="s">
        <v>138</v>
      </c>
      <c r="E70" s="7"/>
      <c r="F70" s="10"/>
      <c r="G70" s="8"/>
      <c r="H70" s="8"/>
    </row>
    <row r="71" spans="1:8">
      <c r="A71" s="11" t="s">
        <v>685</v>
      </c>
      <c r="B71" s="11" t="s">
        <v>289</v>
      </c>
      <c r="C71" s="12" t="s">
        <v>140</v>
      </c>
      <c r="D71" s="14" t="s">
        <v>141</v>
      </c>
      <c r="E71" s="7" t="s">
        <v>76</v>
      </c>
      <c r="F71" s="10">
        <v>9542.1299999999992</v>
      </c>
      <c r="G71" s="8">
        <v>14.4</v>
      </c>
      <c r="H71" s="8">
        <f t="shared" ref="H71:H83" si="3">G71*F71</f>
        <v>137406.67199999999</v>
      </c>
    </row>
    <row r="72" spans="1:8">
      <c r="A72" s="11" t="s">
        <v>686</v>
      </c>
      <c r="B72" s="11" t="s">
        <v>289</v>
      </c>
      <c r="C72" s="12" t="s">
        <v>140</v>
      </c>
      <c r="D72" s="14" t="s">
        <v>655</v>
      </c>
      <c r="E72" s="7" t="s">
        <v>76</v>
      </c>
      <c r="F72" s="10">
        <v>2294.2350000000001</v>
      </c>
      <c r="G72" s="8">
        <v>14.4</v>
      </c>
      <c r="H72" s="8">
        <f t="shared" si="3"/>
        <v>33036.984000000004</v>
      </c>
    </row>
    <row r="73" spans="1:8">
      <c r="A73" s="11" t="s">
        <v>687</v>
      </c>
      <c r="B73" s="11" t="s">
        <v>289</v>
      </c>
      <c r="C73" s="12" t="s">
        <v>140</v>
      </c>
      <c r="D73" s="14" t="s">
        <v>656</v>
      </c>
      <c r="E73" s="7" t="s">
        <v>76</v>
      </c>
      <c r="F73" s="10">
        <v>2139.8850000000002</v>
      </c>
      <c r="G73" s="8">
        <v>14.4</v>
      </c>
      <c r="H73" s="8">
        <f t="shared" si="3"/>
        <v>30814.344000000005</v>
      </c>
    </row>
    <row r="74" spans="1:8">
      <c r="A74" s="11" t="s">
        <v>688</v>
      </c>
      <c r="B74" s="11" t="s">
        <v>289</v>
      </c>
      <c r="C74" s="12" t="s">
        <v>140</v>
      </c>
      <c r="D74" s="14" t="s">
        <v>657</v>
      </c>
      <c r="E74" s="7" t="s">
        <v>76</v>
      </c>
      <c r="F74" s="10">
        <v>2665.08</v>
      </c>
      <c r="G74" s="8">
        <v>14.4</v>
      </c>
      <c r="H74" s="8">
        <f t="shared" si="3"/>
        <v>38377.152000000002</v>
      </c>
    </row>
    <row r="75" spans="1:8">
      <c r="A75" s="11" t="s">
        <v>689</v>
      </c>
      <c r="B75" s="11" t="s">
        <v>287</v>
      </c>
      <c r="C75" s="12" t="s">
        <v>267</v>
      </c>
      <c r="D75" s="14" t="s">
        <v>268</v>
      </c>
      <c r="E75" s="7" t="s">
        <v>76</v>
      </c>
      <c r="F75" s="10">
        <v>600</v>
      </c>
      <c r="G75" s="8">
        <v>9.1999999999999993</v>
      </c>
      <c r="H75" s="8">
        <f t="shared" si="3"/>
        <v>5520</v>
      </c>
    </row>
    <row r="76" spans="1:8">
      <c r="A76" s="11" t="s">
        <v>690</v>
      </c>
      <c r="B76" s="11"/>
      <c r="C76" s="9"/>
      <c r="D76" s="6" t="s">
        <v>145</v>
      </c>
      <c r="E76" s="7"/>
      <c r="F76" s="10"/>
      <c r="G76" s="8"/>
      <c r="H76" s="8">
        <f t="shared" si="3"/>
        <v>0</v>
      </c>
    </row>
    <row r="77" spans="1:8">
      <c r="A77" s="11" t="s">
        <v>691</v>
      </c>
      <c r="B77" s="11" t="s">
        <v>288</v>
      </c>
      <c r="C77" s="12" t="s">
        <v>147</v>
      </c>
      <c r="D77" s="14" t="s">
        <v>148</v>
      </c>
      <c r="E77" s="7" t="s">
        <v>76</v>
      </c>
      <c r="F77" s="10">
        <v>100</v>
      </c>
      <c r="G77" s="8">
        <v>9.9</v>
      </c>
      <c r="H77" s="8">
        <f t="shared" si="3"/>
        <v>990</v>
      </c>
    </row>
    <row r="78" spans="1:8">
      <c r="A78" s="11" t="s">
        <v>692</v>
      </c>
      <c r="B78" s="11" t="s">
        <v>288</v>
      </c>
      <c r="C78" s="12" t="s">
        <v>147</v>
      </c>
      <c r="D78" s="14" t="s">
        <v>150</v>
      </c>
      <c r="E78" s="7" t="s">
        <v>76</v>
      </c>
      <c r="F78" s="10">
        <v>2000</v>
      </c>
      <c r="G78" s="8">
        <v>9.9</v>
      </c>
      <c r="H78" s="8">
        <f t="shared" si="3"/>
        <v>19800</v>
      </c>
    </row>
    <row r="79" spans="1:8">
      <c r="A79" s="11" t="s">
        <v>693</v>
      </c>
      <c r="B79" s="11"/>
      <c r="C79" s="9"/>
      <c r="D79" s="6" t="s">
        <v>151</v>
      </c>
      <c r="E79" s="7"/>
      <c r="F79" s="10"/>
      <c r="G79" s="8"/>
      <c r="H79" s="8">
        <f t="shared" si="3"/>
        <v>0</v>
      </c>
    </row>
    <row r="80" spans="1:8">
      <c r="A80" s="11" t="s">
        <v>694</v>
      </c>
      <c r="B80" s="11" t="s">
        <v>290</v>
      </c>
      <c r="C80" s="12" t="s">
        <v>153</v>
      </c>
      <c r="D80" s="14" t="s">
        <v>154</v>
      </c>
      <c r="E80" s="7" t="s">
        <v>1</v>
      </c>
      <c r="F80" s="10">
        <v>13500</v>
      </c>
      <c r="G80" s="8">
        <v>2.8</v>
      </c>
      <c r="H80" s="8">
        <f t="shared" si="3"/>
        <v>37800</v>
      </c>
    </row>
    <row r="81" spans="1:8">
      <c r="A81" s="11" t="s">
        <v>695</v>
      </c>
      <c r="B81" s="11" t="s">
        <v>291</v>
      </c>
      <c r="C81" s="12" t="s">
        <v>156</v>
      </c>
      <c r="D81" s="14" t="s">
        <v>157</v>
      </c>
      <c r="E81" s="7" t="s">
        <v>1</v>
      </c>
      <c r="F81" s="10">
        <v>2000</v>
      </c>
      <c r="G81" s="8">
        <v>3.7</v>
      </c>
      <c r="H81" s="8">
        <f t="shared" si="3"/>
        <v>7400</v>
      </c>
    </row>
    <row r="82" spans="1:8">
      <c r="A82" s="11" t="s">
        <v>696</v>
      </c>
      <c r="B82" s="11"/>
      <c r="C82" s="12"/>
      <c r="D82" s="6" t="s">
        <v>158</v>
      </c>
      <c r="E82" s="7"/>
      <c r="F82" s="10"/>
      <c r="G82" s="8"/>
      <c r="H82" s="8">
        <f t="shared" si="3"/>
        <v>0</v>
      </c>
    </row>
    <row r="83" spans="1:8">
      <c r="A83" s="11" t="s">
        <v>697</v>
      </c>
      <c r="B83" s="11" t="s">
        <v>286</v>
      </c>
      <c r="C83" s="24"/>
      <c r="D83" s="14" t="s">
        <v>160</v>
      </c>
      <c r="E83" s="7" t="s">
        <v>1</v>
      </c>
      <c r="F83" s="10">
        <v>8260</v>
      </c>
      <c r="G83" s="8">
        <v>25.3</v>
      </c>
      <c r="H83" s="8">
        <f t="shared" si="3"/>
        <v>208978</v>
      </c>
    </row>
    <row r="84" spans="1:8">
      <c r="A84" s="15"/>
      <c r="B84" s="15"/>
      <c r="C84" s="16"/>
      <c r="D84" s="17" t="s">
        <v>161</v>
      </c>
      <c r="E84" s="23"/>
      <c r="F84" s="19"/>
      <c r="G84" s="20"/>
      <c r="H84" s="20">
        <f>SUM(H70:H83)</f>
        <v>520123.152</v>
      </c>
    </row>
    <row r="85" spans="1:8">
      <c r="A85" s="5" t="s">
        <v>698</v>
      </c>
      <c r="B85" s="5"/>
      <c r="C85" s="9"/>
      <c r="D85" s="6" t="s">
        <v>78</v>
      </c>
      <c r="E85" s="1"/>
      <c r="F85" s="26"/>
      <c r="G85" s="27"/>
      <c r="H85" s="27"/>
    </row>
    <row r="86" spans="1:8">
      <c r="A86" s="28" t="s">
        <v>79</v>
      </c>
      <c r="B86" s="28" t="s">
        <v>335</v>
      </c>
      <c r="C86" s="12" t="s">
        <v>336</v>
      </c>
      <c r="D86" s="14" t="s">
        <v>334</v>
      </c>
      <c r="E86" s="7" t="s">
        <v>1</v>
      </c>
      <c r="F86" s="10">
        <v>3000</v>
      </c>
      <c r="G86" s="8">
        <v>6.95</v>
      </c>
      <c r="H86" s="8">
        <f t="shared" ref="H86:H104" si="4">G86*F86</f>
        <v>20850</v>
      </c>
    </row>
    <row r="87" spans="1:8">
      <c r="A87" s="28" t="s">
        <v>82</v>
      </c>
      <c r="B87" s="28" t="s">
        <v>337</v>
      </c>
      <c r="C87" s="12" t="s">
        <v>338</v>
      </c>
      <c r="D87" s="14" t="s">
        <v>339</v>
      </c>
      <c r="E87" s="7" t="s">
        <v>1</v>
      </c>
      <c r="F87" s="10">
        <v>15000</v>
      </c>
      <c r="G87" s="8">
        <v>7.55</v>
      </c>
      <c r="H87" s="8">
        <f t="shared" si="4"/>
        <v>113250</v>
      </c>
    </row>
    <row r="88" spans="1:8">
      <c r="A88" s="28" t="s">
        <v>85</v>
      </c>
      <c r="B88" s="28" t="s">
        <v>306</v>
      </c>
      <c r="C88" s="12" t="s">
        <v>86</v>
      </c>
      <c r="D88" s="14" t="s">
        <v>87</v>
      </c>
      <c r="E88" s="7" t="s">
        <v>1</v>
      </c>
      <c r="F88" s="10">
        <v>35000</v>
      </c>
      <c r="G88" s="8">
        <v>8.85</v>
      </c>
      <c r="H88" s="8">
        <f t="shared" si="4"/>
        <v>309750</v>
      </c>
    </row>
    <row r="89" spans="1:8">
      <c r="A89" s="28" t="s">
        <v>88</v>
      </c>
      <c r="B89" s="28" t="s">
        <v>283</v>
      </c>
      <c r="C89" s="12" t="s">
        <v>282</v>
      </c>
      <c r="D89" s="14" t="s">
        <v>281</v>
      </c>
      <c r="E89" s="7" t="s">
        <v>1</v>
      </c>
      <c r="F89" s="10">
        <v>200</v>
      </c>
      <c r="G89" s="8">
        <v>25.5</v>
      </c>
      <c r="H89" s="8">
        <f t="shared" si="4"/>
        <v>5100</v>
      </c>
    </row>
    <row r="90" spans="1:8">
      <c r="A90" s="28" t="s">
        <v>91</v>
      </c>
      <c r="B90" s="54" t="s">
        <v>280</v>
      </c>
      <c r="C90" s="30" t="s">
        <v>115</v>
      </c>
      <c r="D90" s="29" t="s">
        <v>116</v>
      </c>
      <c r="E90" s="7" t="s">
        <v>1</v>
      </c>
      <c r="F90" s="10">
        <v>250</v>
      </c>
      <c r="G90" s="8">
        <v>73</v>
      </c>
      <c r="H90" s="8">
        <f t="shared" si="4"/>
        <v>18250</v>
      </c>
    </row>
    <row r="91" spans="1:8">
      <c r="A91" s="28" t="s">
        <v>92</v>
      </c>
      <c r="B91" s="54" t="s">
        <v>279</v>
      </c>
      <c r="C91" s="30" t="s">
        <v>117</v>
      </c>
      <c r="D91" s="29" t="s">
        <v>118</v>
      </c>
      <c r="E91" s="7" t="s">
        <v>1</v>
      </c>
      <c r="F91" s="10">
        <v>1000</v>
      </c>
      <c r="G91" s="8">
        <v>107</v>
      </c>
      <c r="H91" s="8">
        <f t="shared" si="4"/>
        <v>107000</v>
      </c>
    </row>
    <row r="92" spans="1:8">
      <c r="A92" s="28" t="s">
        <v>93</v>
      </c>
      <c r="B92" s="54" t="s">
        <v>305</v>
      </c>
      <c r="C92" s="30" t="s">
        <v>89</v>
      </c>
      <c r="D92" s="29" t="s">
        <v>90</v>
      </c>
      <c r="E92" s="7" t="s">
        <v>1</v>
      </c>
      <c r="F92" s="10">
        <v>25000</v>
      </c>
      <c r="G92" s="8">
        <v>10.9</v>
      </c>
      <c r="H92" s="8">
        <f t="shared" si="4"/>
        <v>272500</v>
      </c>
    </row>
    <row r="93" spans="1:8">
      <c r="A93" s="28" t="s">
        <v>94</v>
      </c>
      <c r="B93" s="28" t="s">
        <v>320</v>
      </c>
      <c r="C93" s="30" t="s">
        <v>98</v>
      </c>
      <c r="D93" s="29" t="s">
        <v>99</v>
      </c>
      <c r="E93" s="7" t="s">
        <v>1</v>
      </c>
      <c r="F93" s="10">
        <v>600</v>
      </c>
      <c r="G93" s="8">
        <v>55</v>
      </c>
      <c r="H93" s="8">
        <f t="shared" si="4"/>
        <v>33000</v>
      </c>
    </row>
    <row r="94" spans="1:8">
      <c r="A94" s="28" t="s">
        <v>97</v>
      </c>
      <c r="B94" s="28" t="s">
        <v>319</v>
      </c>
      <c r="C94" s="52" t="s">
        <v>101</v>
      </c>
      <c r="D94" s="29" t="s">
        <v>102</v>
      </c>
      <c r="E94" s="7" t="s">
        <v>1</v>
      </c>
      <c r="F94" s="10">
        <v>1200</v>
      </c>
      <c r="G94" s="8">
        <v>68</v>
      </c>
      <c r="H94" s="8">
        <f t="shared" si="4"/>
        <v>81600</v>
      </c>
    </row>
    <row r="95" spans="1:8">
      <c r="A95" s="28" t="s">
        <v>100</v>
      </c>
      <c r="B95" s="28" t="s">
        <v>304</v>
      </c>
      <c r="C95" s="30" t="s">
        <v>104</v>
      </c>
      <c r="D95" s="29" t="s">
        <v>105</v>
      </c>
      <c r="E95" s="7" t="s">
        <v>1</v>
      </c>
      <c r="F95" s="10">
        <v>500</v>
      </c>
      <c r="G95" s="8">
        <v>91</v>
      </c>
      <c r="H95" s="8">
        <f t="shared" si="4"/>
        <v>45500</v>
      </c>
    </row>
    <row r="96" spans="1:8">
      <c r="A96" s="28" t="s">
        <v>103</v>
      </c>
      <c r="B96" s="28" t="s">
        <v>318</v>
      </c>
      <c r="C96" s="30" t="s">
        <v>109</v>
      </c>
      <c r="D96" s="29" t="s">
        <v>110</v>
      </c>
      <c r="E96" s="7" t="s">
        <v>1</v>
      </c>
      <c r="F96" s="10">
        <v>1</v>
      </c>
      <c r="G96" s="8">
        <v>131</v>
      </c>
      <c r="H96" s="8">
        <f t="shared" si="4"/>
        <v>131</v>
      </c>
    </row>
    <row r="97" spans="1:8">
      <c r="A97" s="28" t="s">
        <v>106</v>
      </c>
      <c r="B97" s="28" t="s">
        <v>285</v>
      </c>
      <c r="C97" s="30" t="s">
        <v>111</v>
      </c>
      <c r="D97" s="29" t="s">
        <v>112</v>
      </c>
      <c r="E97" s="7" t="s">
        <v>1</v>
      </c>
      <c r="F97" s="10">
        <v>100</v>
      </c>
      <c r="G97" s="8">
        <v>169</v>
      </c>
      <c r="H97" s="8">
        <f t="shared" si="4"/>
        <v>16900</v>
      </c>
    </row>
    <row r="98" spans="1:8">
      <c r="A98" s="28" t="s">
        <v>108</v>
      </c>
      <c r="B98" s="28" t="s">
        <v>284</v>
      </c>
      <c r="C98" s="30" t="s">
        <v>113</v>
      </c>
      <c r="D98" s="29" t="s">
        <v>114</v>
      </c>
      <c r="E98" s="7" t="s">
        <v>1</v>
      </c>
      <c r="F98" s="10">
        <v>3000</v>
      </c>
      <c r="G98" s="8">
        <v>216</v>
      </c>
      <c r="H98" s="8">
        <f t="shared" si="4"/>
        <v>648000</v>
      </c>
    </row>
    <row r="99" spans="1:8">
      <c r="A99" s="28" t="s">
        <v>699</v>
      </c>
      <c r="B99" s="28" t="s">
        <v>321</v>
      </c>
      <c r="C99" s="30" t="s">
        <v>95</v>
      </c>
      <c r="D99" s="29" t="s">
        <v>96</v>
      </c>
      <c r="E99" s="7" t="s">
        <v>1</v>
      </c>
      <c r="F99" s="10">
        <v>200</v>
      </c>
      <c r="G99" s="8">
        <v>40.4</v>
      </c>
      <c r="H99" s="8">
        <f t="shared" si="4"/>
        <v>8080</v>
      </c>
    </row>
    <row r="100" spans="1:8">
      <c r="A100" s="28" t="s">
        <v>700</v>
      </c>
      <c r="B100" s="28" t="s">
        <v>527</v>
      </c>
      <c r="C100" s="30" t="s">
        <v>528</v>
      </c>
      <c r="D100" s="29" t="s">
        <v>526</v>
      </c>
      <c r="E100" s="7" t="s">
        <v>1</v>
      </c>
      <c r="F100" s="10">
        <v>1000</v>
      </c>
      <c r="G100" s="8">
        <v>16.2</v>
      </c>
      <c r="H100" s="8">
        <f t="shared" si="4"/>
        <v>16200</v>
      </c>
    </row>
    <row r="101" spans="1:8">
      <c r="A101" s="28" t="s">
        <v>701</v>
      </c>
      <c r="B101" s="28" t="s">
        <v>530</v>
      </c>
      <c r="C101" s="30" t="s">
        <v>531</v>
      </c>
      <c r="D101" s="29" t="s">
        <v>529</v>
      </c>
      <c r="E101" s="7" t="s">
        <v>1</v>
      </c>
      <c r="F101" s="10">
        <v>30000</v>
      </c>
      <c r="G101" s="8">
        <v>21.7</v>
      </c>
      <c r="H101" s="8">
        <f t="shared" si="4"/>
        <v>651000</v>
      </c>
    </row>
    <row r="102" spans="1:8">
      <c r="A102" s="28" t="s">
        <v>702</v>
      </c>
      <c r="B102" s="28" t="s">
        <v>533</v>
      </c>
      <c r="C102" s="12" t="s">
        <v>534</v>
      </c>
      <c r="D102" s="14" t="s">
        <v>532</v>
      </c>
      <c r="E102" s="7" t="s">
        <v>1</v>
      </c>
      <c r="F102" s="10">
        <v>500</v>
      </c>
      <c r="G102" s="8">
        <v>33</v>
      </c>
      <c r="H102" s="8">
        <f t="shared" si="4"/>
        <v>16500</v>
      </c>
    </row>
    <row r="103" spans="1:8">
      <c r="A103" s="28" t="s">
        <v>703</v>
      </c>
      <c r="B103" s="28" t="s">
        <v>315</v>
      </c>
      <c r="C103" s="12" t="s">
        <v>107</v>
      </c>
      <c r="D103" s="14" t="s">
        <v>682</v>
      </c>
      <c r="E103" s="7" t="s">
        <v>1</v>
      </c>
      <c r="F103" s="10">
        <v>1</v>
      </c>
      <c r="G103" s="8">
        <v>107</v>
      </c>
      <c r="H103" s="8">
        <f t="shared" si="4"/>
        <v>107</v>
      </c>
    </row>
    <row r="104" spans="1:8">
      <c r="A104" s="28" t="s">
        <v>704</v>
      </c>
      <c r="B104" s="28" t="s">
        <v>317</v>
      </c>
      <c r="C104" s="12" t="s">
        <v>316</v>
      </c>
      <c r="D104" s="14" t="s">
        <v>683</v>
      </c>
      <c r="E104" s="7" t="s">
        <v>1</v>
      </c>
      <c r="F104" s="10">
        <v>1</v>
      </c>
      <c r="G104" s="8">
        <v>194</v>
      </c>
      <c r="H104" s="8">
        <f t="shared" si="4"/>
        <v>194</v>
      </c>
    </row>
    <row r="105" spans="1:8">
      <c r="A105" s="15"/>
      <c r="B105" s="15"/>
      <c r="C105" s="16"/>
      <c r="D105" s="17" t="s">
        <v>119</v>
      </c>
      <c r="E105" s="23"/>
      <c r="F105" s="19"/>
      <c r="G105" s="20"/>
      <c r="H105" s="20">
        <f>SUM(H86:H104)</f>
        <v>2363912</v>
      </c>
    </row>
    <row r="106" spans="1:8">
      <c r="A106" s="9">
        <v>6</v>
      </c>
      <c r="B106" s="9"/>
      <c r="C106" s="9"/>
      <c r="D106" s="6" t="s">
        <v>413</v>
      </c>
      <c r="E106" s="7"/>
      <c r="F106" s="10"/>
      <c r="G106" s="8"/>
      <c r="H106" s="21"/>
    </row>
    <row r="107" spans="1:8">
      <c r="A107" s="11" t="s">
        <v>123</v>
      </c>
      <c r="B107" s="11" t="s">
        <v>520</v>
      </c>
      <c r="C107" s="12" t="s">
        <v>163</v>
      </c>
      <c r="D107" s="14" t="s">
        <v>164</v>
      </c>
      <c r="E107" s="7" t="s">
        <v>1</v>
      </c>
      <c r="F107" s="10">
        <v>223000</v>
      </c>
      <c r="G107" s="8">
        <v>3.35</v>
      </c>
      <c r="H107" s="8">
        <f t="shared" ref="H107:H118" si="5">G107*F107</f>
        <v>747050</v>
      </c>
    </row>
    <row r="108" spans="1:8">
      <c r="A108" s="11" t="s">
        <v>488</v>
      </c>
      <c r="B108" s="11" t="s">
        <v>358</v>
      </c>
      <c r="C108" s="12"/>
      <c r="D108" s="14" t="s">
        <v>359</v>
      </c>
      <c r="E108" s="7" t="s">
        <v>1</v>
      </c>
      <c r="F108" s="10">
        <f>15*250*2</f>
        <v>7500</v>
      </c>
      <c r="G108" s="8">
        <v>9.25</v>
      </c>
      <c r="H108" s="8">
        <f t="shared" si="5"/>
        <v>69375</v>
      </c>
    </row>
    <row r="109" spans="1:8">
      <c r="A109" s="11" t="s">
        <v>11</v>
      </c>
      <c r="B109" s="11"/>
      <c r="C109" s="12" t="s">
        <v>484</v>
      </c>
      <c r="D109" s="14" t="s">
        <v>684</v>
      </c>
      <c r="E109" s="7" t="s">
        <v>2</v>
      </c>
      <c r="F109" s="10">
        <v>200</v>
      </c>
      <c r="G109" s="8">
        <v>130</v>
      </c>
      <c r="H109" s="8">
        <f t="shared" si="5"/>
        <v>26000</v>
      </c>
    </row>
    <row r="110" spans="1:8">
      <c r="A110" s="11" t="s">
        <v>128</v>
      </c>
      <c r="B110" s="28" t="s">
        <v>313</v>
      </c>
      <c r="C110" s="12" t="s">
        <v>80</v>
      </c>
      <c r="D110" s="29" t="s">
        <v>81</v>
      </c>
      <c r="E110" s="7" t="s">
        <v>1</v>
      </c>
      <c r="F110" s="10">
        <v>7800</v>
      </c>
      <c r="G110" s="8">
        <v>4.7</v>
      </c>
      <c r="H110" s="8">
        <f t="shared" si="5"/>
        <v>36660</v>
      </c>
    </row>
    <row r="111" spans="1:8">
      <c r="A111" s="11" t="s">
        <v>131</v>
      </c>
      <c r="B111" s="28" t="s">
        <v>314</v>
      </c>
      <c r="C111" s="12" t="s">
        <v>83</v>
      </c>
      <c r="D111" s="29" t="s">
        <v>84</v>
      </c>
      <c r="E111" s="7" t="s">
        <v>1</v>
      </c>
      <c r="F111" s="10">
        <v>100</v>
      </c>
      <c r="G111" s="8">
        <v>5.2</v>
      </c>
      <c r="H111" s="8">
        <f t="shared" si="5"/>
        <v>520</v>
      </c>
    </row>
    <row r="112" spans="1:8">
      <c r="A112" s="11" t="s">
        <v>134</v>
      </c>
      <c r="B112" s="28" t="s">
        <v>340</v>
      </c>
      <c r="C112" s="12" t="s">
        <v>342</v>
      </c>
      <c r="D112" s="29" t="s">
        <v>341</v>
      </c>
      <c r="E112" s="7" t="s">
        <v>1</v>
      </c>
      <c r="F112" s="10">
        <v>100</v>
      </c>
      <c r="G112" s="8">
        <v>6.5</v>
      </c>
      <c r="H112" s="8">
        <f t="shared" si="5"/>
        <v>650</v>
      </c>
    </row>
    <row r="113" spans="1:8">
      <c r="A113" s="11" t="s">
        <v>489</v>
      </c>
      <c r="B113" s="11" t="s">
        <v>417</v>
      </c>
      <c r="C113" s="24">
        <v>8805022</v>
      </c>
      <c r="D113" s="14" t="s">
        <v>416</v>
      </c>
      <c r="E113" s="7" t="s">
        <v>1</v>
      </c>
      <c r="F113" s="10">
        <v>100</v>
      </c>
      <c r="G113" s="8">
        <v>10.4</v>
      </c>
      <c r="H113" s="8">
        <f t="shared" si="5"/>
        <v>1040</v>
      </c>
    </row>
    <row r="114" spans="1:8">
      <c r="A114" s="11" t="s">
        <v>490</v>
      </c>
      <c r="B114" s="11" t="s">
        <v>294</v>
      </c>
      <c r="C114" s="12"/>
      <c r="D114" s="14" t="s">
        <v>751</v>
      </c>
      <c r="E114" s="7" t="s">
        <v>1</v>
      </c>
      <c r="F114" s="10">
        <v>12600</v>
      </c>
      <c r="G114" s="8">
        <v>6.5</v>
      </c>
      <c r="H114" s="8">
        <f t="shared" si="5"/>
        <v>81900</v>
      </c>
    </row>
    <row r="115" spans="1:8" ht="20.399999999999999" customHeight="1">
      <c r="A115" s="11" t="s">
        <v>491</v>
      </c>
      <c r="B115" s="11" t="s">
        <v>436</v>
      </c>
      <c r="C115" s="12" t="s">
        <v>418</v>
      </c>
      <c r="D115" s="13" t="s">
        <v>437</v>
      </c>
      <c r="E115" s="7" t="s">
        <v>1</v>
      </c>
      <c r="F115" s="10">
        <v>19500</v>
      </c>
      <c r="G115" s="8">
        <v>3</v>
      </c>
      <c r="H115" s="8">
        <f>G115*F115</f>
        <v>58500</v>
      </c>
    </row>
    <row r="116" spans="1:8">
      <c r="A116" s="11" t="s">
        <v>492</v>
      </c>
      <c r="B116" s="11" t="s">
        <v>431</v>
      </c>
      <c r="C116" s="12" t="s">
        <v>432</v>
      </c>
      <c r="D116" s="14" t="s">
        <v>430</v>
      </c>
      <c r="E116" s="7" t="s">
        <v>1</v>
      </c>
      <c r="F116" s="10">
        <v>5000</v>
      </c>
      <c r="G116" s="8">
        <v>3.4</v>
      </c>
      <c r="H116" s="8">
        <f t="shared" si="5"/>
        <v>17000</v>
      </c>
    </row>
    <row r="117" spans="1:8">
      <c r="A117" s="11" t="s">
        <v>493</v>
      </c>
      <c r="B117" s="11" t="s">
        <v>435</v>
      </c>
      <c r="C117" s="12" t="s">
        <v>434</v>
      </c>
      <c r="D117" s="14" t="s">
        <v>433</v>
      </c>
      <c r="E117" s="7" t="s">
        <v>1</v>
      </c>
      <c r="F117" s="10">
        <v>1000</v>
      </c>
      <c r="G117" s="8">
        <v>3.1</v>
      </c>
      <c r="H117" s="8">
        <f t="shared" si="5"/>
        <v>3100</v>
      </c>
    </row>
    <row r="118" spans="1:8">
      <c r="A118" s="11" t="s">
        <v>494</v>
      </c>
      <c r="B118" s="11" t="s">
        <v>481</v>
      </c>
      <c r="C118" s="12" t="s">
        <v>480</v>
      </c>
      <c r="D118" s="14" t="s">
        <v>482</v>
      </c>
      <c r="E118" s="7" t="s">
        <v>1</v>
      </c>
      <c r="F118" s="10">
        <v>10000</v>
      </c>
      <c r="G118" s="8">
        <v>2.95</v>
      </c>
      <c r="H118" s="8">
        <f t="shared" si="5"/>
        <v>29500</v>
      </c>
    </row>
    <row r="119" spans="1:8">
      <c r="A119" s="15"/>
      <c r="B119" s="15"/>
      <c r="C119" s="16"/>
      <c r="D119" s="17" t="s">
        <v>168</v>
      </c>
      <c r="E119" s="23"/>
      <c r="F119" s="19"/>
      <c r="G119" s="20"/>
      <c r="H119" s="20">
        <f>SUM(H107:H118)</f>
        <v>1071295</v>
      </c>
    </row>
    <row r="120" spans="1:8">
      <c r="A120" s="5" t="s">
        <v>705</v>
      </c>
      <c r="B120" s="5"/>
      <c r="C120" s="9"/>
      <c r="D120" s="6" t="s">
        <v>414</v>
      </c>
      <c r="E120" s="1"/>
      <c r="F120" s="26"/>
      <c r="G120" s="27"/>
      <c r="H120" s="27"/>
    </row>
    <row r="121" spans="1:8">
      <c r="A121" s="11" t="s">
        <v>139</v>
      </c>
      <c r="B121" s="11" t="s">
        <v>456</v>
      </c>
      <c r="C121" s="12" t="s">
        <v>455</v>
      </c>
      <c r="D121" s="14" t="s">
        <v>454</v>
      </c>
      <c r="E121" s="7" t="s">
        <v>1</v>
      </c>
      <c r="F121" s="10">
        <v>500</v>
      </c>
      <c r="G121" s="8">
        <v>4.05</v>
      </c>
      <c r="H121" s="8">
        <f t="shared" ref="H121:H123" si="6">G121*F121</f>
        <v>2025</v>
      </c>
    </row>
    <row r="122" spans="1:8">
      <c r="A122" s="11" t="s">
        <v>142</v>
      </c>
      <c r="B122" s="11" t="s">
        <v>457</v>
      </c>
      <c r="C122" s="12" t="s">
        <v>458</v>
      </c>
      <c r="D122" s="14" t="s">
        <v>459</v>
      </c>
      <c r="E122" s="7" t="s">
        <v>1</v>
      </c>
      <c r="F122" s="10">
        <v>500</v>
      </c>
      <c r="G122" s="8">
        <v>6.35</v>
      </c>
      <c r="H122" s="8">
        <f t="shared" si="6"/>
        <v>3175</v>
      </c>
    </row>
    <row r="123" spans="1:8">
      <c r="A123" s="11" t="s">
        <v>143</v>
      </c>
      <c r="B123" s="11" t="s">
        <v>460</v>
      </c>
      <c r="C123" s="12" t="s">
        <v>462</v>
      </c>
      <c r="D123" s="14" t="s">
        <v>461</v>
      </c>
      <c r="E123" s="7" t="s">
        <v>1</v>
      </c>
      <c r="F123" s="10">
        <v>1</v>
      </c>
      <c r="G123" s="8">
        <v>9.0500000000000007</v>
      </c>
      <c r="H123" s="8">
        <f t="shared" si="6"/>
        <v>9.0500000000000007</v>
      </c>
    </row>
    <row r="124" spans="1:8">
      <c r="A124" s="11" t="s">
        <v>144</v>
      </c>
      <c r="B124" s="11" t="s">
        <v>769</v>
      </c>
      <c r="C124" s="12" t="s">
        <v>773</v>
      </c>
      <c r="D124" s="14" t="s">
        <v>329</v>
      </c>
      <c r="E124" s="7" t="s">
        <v>1</v>
      </c>
      <c r="F124" s="10">
        <v>2000</v>
      </c>
      <c r="G124" s="8">
        <v>6.65</v>
      </c>
      <c r="H124" s="8">
        <f t="shared" ref="H124:H128" si="7">G124*F124</f>
        <v>13300</v>
      </c>
    </row>
    <row r="125" spans="1:8">
      <c r="A125" s="11" t="s">
        <v>146</v>
      </c>
      <c r="B125" s="11" t="s">
        <v>770</v>
      </c>
      <c r="C125" s="12" t="s">
        <v>774</v>
      </c>
      <c r="D125" s="14" t="s">
        <v>330</v>
      </c>
      <c r="E125" s="7" t="s">
        <v>1</v>
      </c>
      <c r="F125" s="10">
        <v>2000</v>
      </c>
      <c r="G125" s="8">
        <v>9.3000000000000007</v>
      </c>
      <c r="H125" s="8">
        <f t="shared" si="7"/>
        <v>18600</v>
      </c>
    </row>
    <row r="126" spans="1:8">
      <c r="A126" s="11" t="s">
        <v>149</v>
      </c>
      <c r="B126" s="11" t="s">
        <v>771</v>
      </c>
      <c r="C126" s="12" t="s">
        <v>775</v>
      </c>
      <c r="D126" s="14" t="s">
        <v>29</v>
      </c>
      <c r="E126" s="7" t="s">
        <v>1</v>
      </c>
      <c r="F126" s="10">
        <v>1000</v>
      </c>
      <c r="G126" s="8">
        <v>19</v>
      </c>
      <c r="H126" s="8">
        <f t="shared" si="7"/>
        <v>19000</v>
      </c>
    </row>
    <row r="127" spans="1:8">
      <c r="A127" s="11" t="s">
        <v>152</v>
      </c>
      <c r="B127" s="11" t="s">
        <v>772</v>
      </c>
      <c r="C127" s="12" t="s">
        <v>776</v>
      </c>
      <c r="D127" s="14" t="s">
        <v>331</v>
      </c>
      <c r="E127" s="7" t="s">
        <v>1</v>
      </c>
      <c r="F127" s="10">
        <v>250</v>
      </c>
      <c r="G127" s="8">
        <v>25.7</v>
      </c>
      <c r="H127" s="8">
        <f t="shared" si="7"/>
        <v>6425</v>
      </c>
    </row>
    <row r="128" spans="1:8">
      <c r="A128" s="11" t="s">
        <v>155</v>
      </c>
      <c r="B128" s="11"/>
      <c r="C128" s="12"/>
      <c r="D128" s="14" t="s">
        <v>255</v>
      </c>
      <c r="E128" s="7" t="s">
        <v>1</v>
      </c>
      <c r="F128" s="10">
        <v>500</v>
      </c>
      <c r="G128" s="8">
        <f>25.7/70*120</f>
        <v>44.057142857142857</v>
      </c>
      <c r="H128" s="8">
        <f t="shared" si="7"/>
        <v>22028.571428571428</v>
      </c>
    </row>
    <row r="129" spans="1:8">
      <c r="A129" s="11" t="s">
        <v>159</v>
      </c>
      <c r="B129" s="11" t="s">
        <v>278</v>
      </c>
      <c r="C129" s="12" t="s">
        <v>188</v>
      </c>
      <c r="D129" s="14" t="s">
        <v>323</v>
      </c>
      <c r="E129" s="7" t="s">
        <v>1</v>
      </c>
      <c r="F129" s="10">
        <v>1</v>
      </c>
      <c r="G129" s="8">
        <v>592</v>
      </c>
      <c r="H129" s="8">
        <f t="shared" ref="H129:H132" si="8">G129*F129</f>
        <v>592</v>
      </c>
    </row>
    <row r="130" spans="1:8">
      <c r="A130" s="11" t="s">
        <v>229</v>
      </c>
      <c r="B130" s="11"/>
      <c r="C130" s="30" t="s">
        <v>484</v>
      </c>
      <c r="D130" s="14" t="s">
        <v>564</v>
      </c>
      <c r="E130" s="7" t="s">
        <v>565</v>
      </c>
      <c r="F130" s="10">
        <v>30</v>
      </c>
      <c r="G130" s="8">
        <f>35.2*1.25*1.05</f>
        <v>46.2</v>
      </c>
      <c r="H130" s="8">
        <f t="shared" si="8"/>
        <v>1386</v>
      </c>
    </row>
    <row r="131" spans="1:8">
      <c r="A131" s="11" t="s">
        <v>495</v>
      </c>
      <c r="B131" s="11" t="s">
        <v>777</v>
      </c>
      <c r="C131" s="12" t="s">
        <v>778</v>
      </c>
      <c r="D131" s="14" t="s">
        <v>20</v>
      </c>
      <c r="E131" s="7" t="s">
        <v>1</v>
      </c>
      <c r="F131" s="10">
        <v>200</v>
      </c>
      <c r="G131" s="8">
        <v>19.3</v>
      </c>
      <c r="H131" s="8">
        <f t="shared" si="8"/>
        <v>3860</v>
      </c>
    </row>
    <row r="132" spans="1:8">
      <c r="A132" s="11" t="s">
        <v>706</v>
      </c>
      <c r="B132" s="11" t="s">
        <v>504</v>
      </c>
      <c r="C132" s="12" t="s">
        <v>22</v>
      </c>
      <c r="D132" s="14" t="s">
        <v>23</v>
      </c>
      <c r="E132" s="7" t="s">
        <v>2</v>
      </c>
      <c r="F132" s="10">
        <v>5</v>
      </c>
      <c r="G132" s="8">
        <v>346.68</v>
      </c>
      <c r="H132" s="8">
        <f t="shared" si="8"/>
        <v>1733.4</v>
      </c>
    </row>
    <row r="133" spans="1:8">
      <c r="A133" s="15"/>
      <c r="B133" s="15"/>
      <c r="C133" s="16"/>
      <c r="D133" s="17" t="s">
        <v>415</v>
      </c>
      <c r="E133" s="23"/>
      <c r="F133" s="19"/>
      <c r="G133" s="20"/>
      <c r="H133" s="20">
        <f>SUM(H121:H132)</f>
        <v>92134.021428571432</v>
      </c>
    </row>
    <row r="134" spans="1:8">
      <c r="A134" s="9">
        <v>8</v>
      </c>
      <c r="B134" s="9"/>
      <c r="C134" s="9"/>
      <c r="D134" s="6" t="s">
        <v>120</v>
      </c>
      <c r="E134" s="7"/>
      <c r="F134" s="10"/>
      <c r="G134" s="8"/>
      <c r="H134" s="21"/>
    </row>
    <row r="135" spans="1:8" ht="36.75" customHeight="1">
      <c r="A135" s="11"/>
      <c r="B135" s="11"/>
      <c r="C135" s="12"/>
      <c r="D135" s="14" t="s">
        <v>121</v>
      </c>
      <c r="E135" s="7"/>
      <c r="F135" s="10"/>
      <c r="G135" s="8"/>
      <c r="H135" s="8"/>
    </row>
    <row r="136" spans="1:8">
      <c r="A136" s="11"/>
      <c r="B136" s="11"/>
      <c r="C136" s="9"/>
      <c r="D136" s="6" t="s">
        <v>122</v>
      </c>
      <c r="E136" s="7"/>
      <c r="F136" s="10"/>
      <c r="G136" s="8"/>
      <c r="H136" s="8"/>
    </row>
    <row r="137" spans="1:8">
      <c r="A137" s="11" t="s">
        <v>162</v>
      </c>
      <c r="B137" s="11" t="s">
        <v>274</v>
      </c>
      <c r="C137" s="12" t="s">
        <v>135</v>
      </c>
      <c r="D137" s="14" t="s">
        <v>640</v>
      </c>
      <c r="E137" s="7" t="s">
        <v>2</v>
      </c>
      <c r="F137" s="10">
        <v>2131</v>
      </c>
      <c r="G137" s="8">
        <v>133</v>
      </c>
      <c r="H137" s="8">
        <f t="shared" ref="H137:H142" si="9">G137*F137</f>
        <v>283423</v>
      </c>
    </row>
    <row r="138" spans="1:8">
      <c r="A138" s="11" t="s">
        <v>165</v>
      </c>
      <c r="B138" s="11" t="s">
        <v>274</v>
      </c>
      <c r="C138" s="12" t="s">
        <v>135</v>
      </c>
      <c r="D138" s="14" t="s">
        <v>644</v>
      </c>
      <c r="E138" s="7" t="s">
        <v>2</v>
      </c>
      <c r="F138" s="10">
        <v>365</v>
      </c>
      <c r="G138" s="8">
        <v>133</v>
      </c>
      <c r="H138" s="8">
        <f t="shared" si="9"/>
        <v>48545</v>
      </c>
    </row>
    <row r="139" spans="1:8">
      <c r="A139" s="11" t="s">
        <v>230</v>
      </c>
      <c r="B139" s="11" t="s">
        <v>274</v>
      </c>
      <c r="C139" s="12" t="s">
        <v>135</v>
      </c>
      <c r="D139" s="14" t="s">
        <v>641</v>
      </c>
      <c r="E139" s="7" t="s">
        <v>2</v>
      </c>
      <c r="F139" s="10">
        <v>1026</v>
      </c>
      <c r="G139" s="8">
        <v>133</v>
      </c>
      <c r="H139" s="8">
        <f t="shared" si="9"/>
        <v>136458</v>
      </c>
    </row>
    <row r="140" spans="1:8">
      <c r="A140" s="11" t="s">
        <v>231</v>
      </c>
      <c r="B140" s="11" t="s">
        <v>272</v>
      </c>
      <c r="C140" s="12" t="s">
        <v>126</v>
      </c>
      <c r="D140" s="14" t="s">
        <v>127</v>
      </c>
      <c r="E140" s="7" t="s">
        <v>2</v>
      </c>
      <c r="F140" s="10">
        <v>30</v>
      </c>
      <c r="G140" s="8">
        <v>151</v>
      </c>
      <c r="H140" s="8">
        <f t="shared" si="9"/>
        <v>4530</v>
      </c>
    </row>
    <row r="141" spans="1:8">
      <c r="A141" s="11" t="s">
        <v>166</v>
      </c>
      <c r="B141" s="11" t="s">
        <v>273</v>
      </c>
      <c r="C141" s="12" t="s">
        <v>129</v>
      </c>
      <c r="D141" s="14" t="s">
        <v>130</v>
      </c>
      <c r="E141" s="7" t="s">
        <v>2</v>
      </c>
      <c r="F141" s="10">
        <v>250</v>
      </c>
      <c r="G141" s="8">
        <v>193</v>
      </c>
      <c r="H141" s="8">
        <f t="shared" si="9"/>
        <v>48250</v>
      </c>
    </row>
    <row r="142" spans="1:8">
      <c r="A142" s="11" t="s">
        <v>167</v>
      </c>
      <c r="B142" s="11" t="s">
        <v>522</v>
      </c>
      <c r="C142" s="12" t="s">
        <v>132</v>
      </c>
      <c r="D142" s="14" t="s">
        <v>133</v>
      </c>
      <c r="E142" s="7" t="s">
        <v>2</v>
      </c>
      <c r="F142" s="10">
        <v>7300</v>
      </c>
      <c r="G142" s="8">
        <v>64.5</v>
      </c>
      <c r="H142" s="8">
        <f t="shared" si="9"/>
        <v>470850</v>
      </c>
    </row>
    <row r="143" spans="1:8">
      <c r="A143" s="11" t="s">
        <v>410</v>
      </c>
      <c r="B143" s="11" t="s">
        <v>275</v>
      </c>
      <c r="C143" s="12" t="s">
        <v>124</v>
      </c>
      <c r="D143" s="14" t="s">
        <v>642</v>
      </c>
      <c r="E143" s="7" t="s">
        <v>2</v>
      </c>
      <c r="F143" s="10">
        <v>85</v>
      </c>
      <c r="G143" s="8">
        <v>34.700000000000003</v>
      </c>
      <c r="H143" s="8">
        <f t="shared" ref="H143:H152" si="10">G143*F143</f>
        <v>2949.5000000000005</v>
      </c>
    </row>
    <row r="144" spans="1:8">
      <c r="A144" s="11" t="s">
        <v>611</v>
      </c>
      <c r="B144" s="11" t="s">
        <v>275</v>
      </c>
      <c r="C144" s="12" t="s">
        <v>124</v>
      </c>
      <c r="D144" s="14" t="s">
        <v>643</v>
      </c>
      <c r="E144" s="7" t="s">
        <v>2</v>
      </c>
      <c r="F144" s="10">
        <v>750</v>
      </c>
      <c r="G144" s="8">
        <v>34.700000000000003</v>
      </c>
      <c r="H144" s="8">
        <f t="shared" ref="H144:H145" si="11">G144*F144</f>
        <v>26025.000000000004</v>
      </c>
    </row>
    <row r="145" spans="1:8">
      <c r="A145" s="11" t="s">
        <v>612</v>
      </c>
      <c r="B145" s="11" t="s">
        <v>653</v>
      </c>
      <c r="C145" s="12" t="s">
        <v>654</v>
      </c>
      <c r="D145" s="14" t="s">
        <v>652</v>
      </c>
      <c r="E145" s="7" t="s">
        <v>2</v>
      </c>
      <c r="F145" s="10">
        <v>25</v>
      </c>
      <c r="G145" s="8">
        <v>36.5</v>
      </c>
      <c r="H145" s="8">
        <f t="shared" si="11"/>
        <v>912.5</v>
      </c>
    </row>
    <row r="146" spans="1:8">
      <c r="A146" s="11" t="s">
        <v>613</v>
      </c>
      <c r="B146" s="11" t="s">
        <v>463</v>
      </c>
      <c r="C146" s="24" t="s">
        <v>464</v>
      </c>
      <c r="D146" s="14" t="s">
        <v>630</v>
      </c>
      <c r="E146" s="7" t="s">
        <v>2</v>
      </c>
      <c r="F146" s="10">
        <v>1729</v>
      </c>
      <c r="G146" s="8">
        <v>10.3</v>
      </c>
      <c r="H146" s="8">
        <f t="shared" si="10"/>
        <v>17808.7</v>
      </c>
    </row>
    <row r="147" spans="1:8">
      <c r="A147" s="11" t="s">
        <v>614</v>
      </c>
      <c r="B147" s="11" t="s">
        <v>465</v>
      </c>
      <c r="C147" s="24" t="s">
        <v>635</v>
      </c>
      <c r="D147" s="14" t="s">
        <v>631</v>
      </c>
      <c r="E147" s="7" t="s">
        <v>2</v>
      </c>
      <c r="F147" s="10">
        <v>1740</v>
      </c>
      <c r="G147" s="8">
        <v>11.3</v>
      </c>
      <c r="H147" s="8">
        <f t="shared" si="10"/>
        <v>19662</v>
      </c>
    </row>
    <row r="148" spans="1:8">
      <c r="A148" s="11" t="s">
        <v>615</v>
      </c>
      <c r="B148" s="11" t="s">
        <v>632</v>
      </c>
      <c r="C148" s="24" t="s">
        <v>636</v>
      </c>
      <c r="D148" s="14" t="s">
        <v>633</v>
      </c>
      <c r="E148" s="7" t="s">
        <v>2</v>
      </c>
      <c r="F148" s="10">
        <v>2175</v>
      </c>
      <c r="G148" s="8">
        <v>16.3</v>
      </c>
      <c r="H148" s="8">
        <f t="shared" si="10"/>
        <v>35452.5</v>
      </c>
    </row>
    <row r="149" spans="1:8">
      <c r="A149" s="11" t="s">
        <v>707</v>
      </c>
      <c r="B149" s="11" t="s">
        <v>647</v>
      </c>
      <c r="C149" s="12" t="s">
        <v>646</v>
      </c>
      <c r="D149" s="14" t="s">
        <v>645</v>
      </c>
      <c r="E149" s="7" t="s">
        <v>2</v>
      </c>
      <c r="F149" s="10">
        <v>34</v>
      </c>
      <c r="G149" s="8">
        <v>12.1</v>
      </c>
      <c r="H149" s="8">
        <f t="shared" si="10"/>
        <v>411.4</v>
      </c>
    </row>
    <row r="150" spans="1:8">
      <c r="A150" s="11" t="s">
        <v>708</v>
      </c>
      <c r="B150" s="11" t="s">
        <v>638</v>
      </c>
      <c r="C150" s="24" t="s">
        <v>637</v>
      </c>
      <c r="D150" s="14" t="s">
        <v>634</v>
      </c>
      <c r="E150" s="7" t="s">
        <v>2</v>
      </c>
      <c r="F150" s="10">
        <v>3000</v>
      </c>
      <c r="G150" s="8">
        <v>6.1</v>
      </c>
      <c r="H150" s="8">
        <f t="shared" si="10"/>
        <v>18300</v>
      </c>
    </row>
    <row r="151" spans="1:8" ht="27.6">
      <c r="A151" s="11" t="s">
        <v>709</v>
      </c>
      <c r="B151" s="11"/>
      <c r="C151" s="24" t="s">
        <v>484</v>
      </c>
      <c r="D151" s="14" t="s">
        <v>629</v>
      </c>
      <c r="E151" s="7" t="s">
        <v>2</v>
      </c>
      <c r="F151" s="10">
        <v>177</v>
      </c>
      <c r="G151" s="8">
        <f>195*1.25</f>
        <v>243.75</v>
      </c>
      <c r="H151" s="8">
        <f t="shared" si="10"/>
        <v>43143.75</v>
      </c>
    </row>
    <row r="152" spans="1:8" ht="27.6">
      <c r="A152" s="11" t="s">
        <v>710</v>
      </c>
      <c r="B152" s="11"/>
      <c r="C152" s="24" t="s">
        <v>781</v>
      </c>
      <c r="D152" s="14" t="s">
        <v>628</v>
      </c>
      <c r="E152" s="7"/>
      <c r="F152" s="10">
        <v>20</v>
      </c>
      <c r="G152" s="8">
        <f>285*1.25</f>
        <v>356.25</v>
      </c>
      <c r="H152" s="8">
        <f t="shared" si="10"/>
        <v>7125</v>
      </c>
    </row>
    <row r="153" spans="1:8">
      <c r="A153" s="15"/>
      <c r="B153" s="15"/>
      <c r="C153" s="16"/>
      <c r="D153" s="17" t="s">
        <v>136</v>
      </c>
      <c r="E153" s="23"/>
      <c r="F153" s="19"/>
      <c r="G153" s="20"/>
      <c r="H153" s="20">
        <f>SUM(H135:H152)</f>
        <v>1163846.3499999999</v>
      </c>
    </row>
    <row r="154" spans="1:8">
      <c r="A154" s="9">
        <v>9</v>
      </c>
      <c r="B154" s="9"/>
      <c r="C154" s="9"/>
      <c r="D154" s="6" t="s">
        <v>411</v>
      </c>
      <c r="E154" s="7"/>
      <c r="F154" s="10"/>
      <c r="G154" s="8"/>
      <c r="H154" s="21"/>
    </row>
    <row r="155" spans="1:8">
      <c r="A155" s="11" t="s">
        <v>451</v>
      </c>
      <c r="B155" s="11" t="s">
        <v>438</v>
      </c>
      <c r="C155" s="12" t="s">
        <v>214</v>
      </c>
      <c r="D155" s="14" t="s">
        <v>219</v>
      </c>
      <c r="E155" s="7" t="s">
        <v>2</v>
      </c>
      <c r="F155" s="10">
        <v>16</v>
      </c>
      <c r="G155" s="8">
        <v>1560</v>
      </c>
      <c r="H155" s="8">
        <f t="shared" ref="H155:H162" si="12">G155*F155</f>
        <v>24960</v>
      </c>
    </row>
    <row r="156" spans="1:8">
      <c r="A156" s="11" t="s">
        <v>448</v>
      </c>
      <c r="B156" s="11" t="s">
        <v>439</v>
      </c>
      <c r="C156" s="12" t="s">
        <v>218</v>
      </c>
      <c r="D156" s="14" t="s">
        <v>223</v>
      </c>
      <c r="E156" s="7" t="s">
        <v>2</v>
      </c>
      <c r="F156" s="10">
        <v>16</v>
      </c>
      <c r="G156" s="8">
        <v>105</v>
      </c>
      <c r="H156" s="8">
        <f t="shared" si="12"/>
        <v>1680</v>
      </c>
    </row>
    <row r="157" spans="1:8">
      <c r="A157" s="11" t="s">
        <v>449</v>
      </c>
      <c r="B157" s="11" t="s">
        <v>440</v>
      </c>
      <c r="C157" s="12" t="s">
        <v>216</v>
      </c>
      <c r="D157" s="14" t="s">
        <v>221</v>
      </c>
      <c r="E157" s="7" t="s">
        <v>2</v>
      </c>
      <c r="F157" s="10">
        <v>16</v>
      </c>
      <c r="G157" s="8">
        <v>208</v>
      </c>
      <c r="H157" s="8">
        <f t="shared" si="12"/>
        <v>3328</v>
      </c>
    </row>
    <row r="158" spans="1:8">
      <c r="A158" s="11" t="s">
        <v>450</v>
      </c>
      <c r="B158" s="11" t="s">
        <v>441</v>
      </c>
      <c r="C158" s="12" t="s">
        <v>217</v>
      </c>
      <c r="D158" s="14" t="s">
        <v>222</v>
      </c>
      <c r="E158" s="7" t="s">
        <v>2</v>
      </c>
      <c r="F158" s="10">
        <v>32</v>
      </c>
      <c r="G158" s="8">
        <v>147</v>
      </c>
      <c r="H158" s="8">
        <f t="shared" si="12"/>
        <v>4704</v>
      </c>
    </row>
    <row r="159" spans="1:8">
      <c r="A159" s="11" t="s">
        <v>452</v>
      </c>
      <c r="B159" s="11" t="s">
        <v>444</v>
      </c>
      <c r="C159" s="12" t="s">
        <v>215</v>
      </c>
      <c r="D159" s="14" t="s">
        <v>220</v>
      </c>
      <c r="E159" s="7" t="s">
        <v>2</v>
      </c>
      <c r="F159" s="10">
        <v>32</v>
      </c>
      <c r="G159" s="8">
        <v>70.5</v>
      </c>
      <c r="H159" s="8">
        <f t="shared" si="12"/>
        <v>2256</v>
      </c>
    </row>
    <row r="160" spans="1:8">
      <c r="A160" s="11" t="s">
        <v>453</v>
      </c>
      <c r="B160" s="11" t="s">
        <v>443</v>
      </c>
      <c r="C160" s="24" t="s">
        <v>213</v>
      </c>
      <c r="D160" s="14" t="s">
        <v>442</v>
      </c>
      <c r="E160" s="7" t="s">
        <v>2</v>
      </c>
      <c r="F160" s="10">
        <v>300</v>
      </c>
      <c r="G160" s="8">
        <v>29</v>
      </c>
      <c r="H160" s="8">
        <f t="shared" ref="H160" si="13">G160*F160</f>
        <v>8700</v>
      </c>
    </row>
    <row r="161" spans="1:8">
      <c r="A161" s="11" t="s">
        <v>496</v>
      </c>
      <c r="B161" s="11" t="s">
        <v>443</v>
      </c>
      <c r="C161" s="24" t="s">
        <v>213</v>
      </c>
      <c r="D161" s="14" t="s">
        <v>651</v>
      </c>
      <c r="E161" s="7" t="s">
        <v>2</v>
      </c>
      <c r="F161" s="10">
        <v>430</v>
      </c>
      <c r="G161" s="8">
        <v>29</v>
      </c>
      <c r="H161" s="8">
        <f t="shared" ref="H161" si="14">G161*F161</f>
        <v>12470</v>
      </c>
    </row>
    <row r="162" spans="1:8">
      <c r="A162" s="11" t="s">
        <v>711</v>
      </c>
      <c r="B162" s="11" t="s">
        <v>650</v>
      </c>
      <c r="C162" s="24" t="s">
        <v>649</v>
      </c>
      <c r="D162" s="14" t="s">
        <v>648</v>
      </c>
      <c r="E162" s="7" t="s">
        <v>2</v>
      </c>
      <c r="F162" s="10">
        <v>100</v>
      </c>
      <c r="G162" s="8">
        <v>53</v>
      </c>
      <c r="H162" s="8">
        <f t="shared" si="12"/>
        <v>5300</v>
      </c>
    </row>
    <row r="163" spans="1:8">
      <c r="A163" s="11" t="s">
        <v>712</v>
      </c>
      <c r="B163" s="11" t="s">
        <v>446</v>
      </c>
      <c r="C163" s="24" t="s">
        <v>224</v>
      </c>
      <c r="D163" s="14" t="s">
        <v>658</v>
      </c>
      <c r="E163" s="7" t="s">
        <v>2</v>
      </c>
      <c r="F163" s="10">
        <v>90</v>
      </c>
      <c r="G163" s="8">
        <v>483</v>
      </c>
      <c r="H163" s="8">
        <f>G163*F163</f>
        <v>43470</v>
      </c>
    </row>
    <row r="164" spans="1:8">
      <c r="A164" s="11" t="s">
        <v>713</v>
      </c>
      <c r="B164" s="11" t="s">
        <v>509</v>
      </c>
      <c r="C164" s="24" t="s">
        <v>225</v>
      </c>
      <c r="D164" s="14" t="s">
        <v>786</v>
      </c>
      <c r="E164" s="7" t="s">
        <v>2</v>
      </c>
      <c r="F164" s="10">
        <v>8</v>
      </c>
      <c r="G164" s="8">
        <v>1020</v>
      </c>
      <c r="H164" s="8">
        <f>G164*F164</f>
        <v>8160</v>
      </c>
    </row>
    <row r="165" spans="1:8">
      <c r="A165" s="11" t="s">
        <v>714</v>
      </c>
      <c r="B165" s="11">
        <v>354703003</v>
      </c>
      <c r="C165" s="30" t="s">
        <v>659</v>
      </c>
      <c r="D165" s="14" t="s">
        <v>660</v>
      </c>
      <c r="E165" s="7" t="s">
        <v>2</v>
      </c>
      <c r="F165" s="10">
        <v>50</v>
      </c>
      <c r="G165" s="8">
        <v>1220</v>
      </c>
      <c r="H165" s="8">
        <f>G165*F165</f>
        <v>61000</v>
      </c>
    </row>
    <row r="166" spans="1:8">
      <c r="A166" s="15"/>
      <c r="B166" s="15"/>
      <c r="C166" s="16"/>
      <c r="D166" s="17" t="s">
        <v>412</v>
      </c>
      <c r="E166" s="23"/>
      <c r="F166" s="19"/>
      <c r="G166" s="20"/>
      <c r="H166" s="20">
        <f>SUM(H155:H165)</f>
        <v>176028</v>
      </c>
    </row>
    <row r="167" spans="1:8">
      <c r="A167" s="9">
        <v>10</v>
      </c>
      <c r="B167" s="9"/>
      <c r="C167" s="9"/>
      <c r="D167" s="6" t="s">
        <v>627</v>
      </c>
      <c r="E167" s="7"/>
      <c r="F167" s="10"/>
      <c r="G167" s="8"/>
      <c r="H167" s="21"/>
    </row>
    <row r="168" spans="1:8">
      <c r="A168" s="32" t="s">
        <v>715</v>
      </c>
      <c r="B168" s="11" t="s">
        <v>293</v>
      </c>
      <c r="C168" s="30" t="s">
        <v>169</v>
      </c>
      <c r="D168" s="29" t="s">
        <v>170</v>
      </c>
      <c r="E168" s="7" t="s">
        <v>2</v>
      </c>
      <c r="F168" s="10">
        <v>2865</v>
      </c>
      <c r="G168" s="8">
        <v>127</v>
      </c>
      <c r="H168" s="8">
        <f>G168*F168</f>
        <v>363855</v>
      </c>
    </row>
    <row r="169" spans="1:8">
      <c r="A169" s="32" t="s">
        <v>175</v>
      </c>
      <c r="B169" s="11" t="s">
        <v>429</v>
      </c>
      <c r="C169" s="30" t="s">
        <v>428</v>
      </c>
      <c r="D169" s="29" t="s">
        <v>447</v>
      </c>
      <c r="E169" s="7" t="s">
        <v>2</v>
      </c>
      <c r="F169" s="10">
        <f>133+16</f>
        <v>149</v>
      </c>
      <c r="G169" s="8">
        <v>222</v>
      </c>
      <c r="H169" s="8">
        <f>G169*F169</f>
        <v>33078</v>
      </c>
    </row>
    <row r="170" spans="1:8">
      <c r="A170" s="32" t="s">
        <v>716</v>
      </c>
      <c r="B170" s="11" t="s">
        <v>420</v>
      </c>
      <c r="C170" s="53" t="s">
        <v>424</v>
      </c>
      <c r="D170" s="29" t="s">
        <v>419</v>
      </c>
      <c r="E170" s="7" t="s">
        <v>2</v>
      </c>
      <c r="F170" s="10">
        <v>1</v>
      </c>
      <c r="G170" s="8">
        <v>18900</v>
      </c>
      <c r="H170" s="8">
        <f t="shared" ref="H170:H175" si="15">G170*F170</f>
        <v>18900</v>
      </c>
    </row>
    <row r="171" spans="1:8">
      <c r="A171" s="32" t="s">
        <v>179</v>
      </c>
      <c r="B171" s="11" t="s">
        <v>554</v>
      </c>
      <c r="C171" s="53" t="s">
        <v>553</v>
      </c>
      <c r="D171" s="29" t="s">
        <v>552</v>
      </c>
      <c r="E171" s="7" t="s">
        <v>2</v>
      </c>
      <c r="F171" s="10">
        <v>1</v>
      </c>
      <c r="G171" s="8">
        <v>24590</v>
      </c>
      <c r="H171" s="8">
        <f t="shared" si="15"/>
        <v>24590</v>
      </c>
    </row>
    <row r="172" spans="1:8">
      <c r="A172" s="32" t="s">
        <v>497</v>
      </c>
      <c r="B172" s="11" t="s">
        <v>422</v>
      </c>
      <c r="C172" s="30" t="s">
        <v>423</v>
      </c>
      <c r="D172" s="29" t="s">
        <v>421</v>
      </c>
      <c r="E172" s="7" t="s">
        <v>2</v>
      </c>
      <c r="F172" s="10">
        <v>1</v>
      </c>
      <c r="G172" s="8">
        <v>3120</v>
      </c>
      <c r="H172" s="8">
        <f t="shared" si="15"/>
        <v>3120</v>
      </c>
    </row>
    <row r="173" spans="1:8">
      <c r="A173" s="32" t="s">
        <v>498</v>
      </c>
      <c r="B173" s="11" t="s">
        <v>556</v>
      </c>
      <c r="C173" s="30" t="s">
        <v>557</v>
      </c>
      <c r="D173" s="29" t="s">
        <v>555</v>
      </c>
      <c r="E173" s="7" t="s">
        <v>2</v>
      </c>
      <c r="F173" s="10">
        <v>1</v>
      </c>
      <c r="G173" s="8">
        <v>3300</v>
      </c>
      <c r="H173" s="8">
        <f t="shared" si="15"/>
        <v>3300</v>
      </c>
    </row>
    <row r="174" spans="1:8">
      <c r="A174" s="32" t="s">
        <v>499</v>
      </c>
      <c r="B174" s="11" t="s">
        <v>547</v>
      </c>
      <c r="C174" s="30" t="s">
        <v>548</v>
      </c>
      <c r="D174" s="29" t="s">
        <v>546</v>
      </c>
      <c r="E174" s="7" t="s">
        <v>2</v>
      </c>
      <c r="F174" s="10">
        <v>1</v>
      </c>
      <c r="G174" s="8">
        <v>2780</v>
      </c>
      <c r="H174" s="8">
        <f t="shared" si="15"/>
        <v>2780</v>
      </c>
    </row>
    <row r="175" spans="1:8">
      <c r="A175" s="32" t="s">
        <v>500</v>
      </c>
      <c r="B175" s="11" t="s">
        <v>550</v>
      </c>
      <c r="C175" s="30" t="s">
        <v>551</v>
      </c>
      <c r="D175" s="29" t="s">
        <v>549</v>
      </c>
      <c r="E175" s="7" t="s">
        <v>2</v>
      </c>
      <c r="F175" s="10">
        <v>1</v>
      </c>
      <c r="G175" s="8">
        <v>4850</v>
      </c>
      <c r="H175" s="8">
        <f t="shared" si="15"/>
        <v>4850</v>
      </c>
    </row>
    <row r="176" spans="1:8">
      <c r="A176" s="32" t="s">
        <v>501</v>
      </c>
      <c r="B176" s="11" t="s">
        <v>427</v>
      </c>
      <c r="C176" s="30" t="s">
        <v>425</v>
      </c>
      <c r="D176" s="29" t="s">
        <v>426</v>
      </c>
      <c r="E176" s="7" t="s">
        <v>2</v>
      </c>
      <c r="F176" s="10">
        <v>9</v>
      </c>
      <c r="G176" s="8">
        <v>5680</v>
      </c>
      <c r="H176" s="8">
        <f t="shared" ref="H176:H177" si="16">G176*F176</f>
        <v>51120</v>
      </c>
    </row>
    <row r="177" spans="1:8">
      <c r="A177" s="32" t="s">
        <v>502</v>
      </c>
      <c r="B177" s="11" t="s">
        <v>559</v>
      </c>
      <c r="C177" s="30" t="s">
        <v>560</v>
      </c>
      <c r="D177" s="29" t="s">
        <v>558</v>
      </c>
      <c r="E177" s="7" t="s">
        <v>2</v>
      </c>
      <c r="F177" s="10">
        <v>1</v>
      </c>
      <c r="G177" s="8">
        <v>8540</v>
      </c>
      <c r="H177" s="8">
        <f t="shared" si="16"/>
        <v>8540</v>
      </c>
    </row>
    <row r="178" spans="1:8">
      <c r="A178" s="32" t="s">
        <v>503</v>
      </c>
      <c r="B178" s="11"/>
      <c r="C178" s="30" t="s">
        <v>782</v>
      </c>
      <c r="D178" s="29" t="s">
        <v>483</v>
      </c>
      <c r="E178" s="7" t="s">
        <v>2</v>
      </c>
      <c r="F178" s="10">
        <v>3</v>
      </c>
      <c r="G178" s="8">
        <v>1760</v>
      </c>
      <c r="H178" s="8">
        <f>F178*G178</f>
        <v>5280</v>
      </c>
    </row>
    <row r="179" spans="1:8">
      <c r="A179" s="15"/>
      <c r="B179" s="15"/>
      <c r="C179" s="16"/>
      <c r="D179" s="17" t="s">
        <v>171</v>
      </c>
      <c r="E179" s="23"/>
      <c r="F179" s="19"/>
      <c r="G179" s="20"/>
      <c r="H179" s="20">
        <f>SUM(H168:H178)</f>
        <v>519413</v>
      </c>
    </row>
    <row r="180" spans="1:8">
      <c r="A180" s="9">
        <v>11</v>
      </c>
      <c r="B180" s="9"/>
      <c r="C180" s="9"/>
      <c r="D180" s="6" t="s">
        <v>466</v>
      </c>
      <c r="E180" s="7"/>
      <c r="F180" s="10"/>
      <c r="G180" s="8"/>
      <c r="H180" s="21"/>
    </row>
    <row r="181" spans="1:8">
      <c r="A181" s="32" t="s">
        <v>183</v>
      </c>
      <c r="B181" s="11"/>
      <c r="C181" s="30" t="s">
        <v>783</v>
      </c>
      <c r="D181" s="29" t="s">
        <v>483</v>
      </c>
      <c r="E181" s="33" t="s">
        <v>2</v>
      </c>
      <c r="F181" s="10">
        <v>158</v>
      </c>
      <c r="G181" s="8">
        <v>1760</v>
      </c>
      <c r="H181" s="8">
        <f t="shared" ref="H181:H185" si="17">G181*F181</f>
        <v>278080</v>
      </c>
    </row>
    <row r="182" spans="1:8">
      <c r="A182" s="32" t="s">
        <v>184</v>
      </c>
      <c r="B182" s="11" t="s">
        <v>469</v>
      </c>
      <c r="C182" s="30" t="s">
        <v>472</v>
      </c>
      <c r="D182" s="29" t="s">
        <v>468</v>
      </c>
      <c r="E182" s="33" t="s">
        <v>2</v>
      </c>
      <c r="F182" s="10">
        <v>50</v>
      </c>
      <c r="G182" s="8">
        <v>1760</v>
      </c>
      <c r="H182" s="8">
        <f t="shared" si="17"/>
        <v>88000</v>
      </c>
    </row>
    <row r="183" spans="1:8">
      <c r="A183" s="32" t="s">
        <v>185</v>
      </c>
      <c r="B183" s="11" t="s">
        <v>471</v>
      </c>
      <c r="C183" s="30" t="s">
        <v>473</v>
      </c>
      <c r="D183" s="29" t="s">
        <v>470</v>
      </c>
      <c r="E183" s="33" t="s">
        <v>2</v>
      </c>
      <c r="F183" s="10">
        <v>948</v>
      </c>
      <c r="G183" s="8">
        <v>228</v>
      </c>
      <c r="H183" s="8">
        <f t="shared" si="17"/>
        <v>216144</v>
      </c>
    </row>
    <row r="184" spans="1:8">
      <c r="A184" s="32" t="s">
        <v>186</v>
      </c>
      <c r="B184" s="11" t="s">
        <v>474</v>
      </c>
      <c r="C184" s="30" t="s">
        <v>475</v>
      </c>
      <c r="D184" s="29" t="s">
        <v>476</v>
      </c>
      <c r="E184" s="33" t="s">
        <v>2</v>
      </c>
      <c r="F184" s="10">
        <v>158</v>
      </c>
      <c r="G184" s="8">
        <v>1170</v>
      </c>
      <c r="H184" s="8">
        <f t="shared" si="17"/>
        <v>184860</v>
      </c>
    </row>
    <row r="185" spans="1:8">
      <c r="A185" s="32" t="s">
        <v>187</v>
      </c>
      <c r="B185" s="11" t="s">
        <v>479</v>
      </c>
      <c r="C185" s="30" t="s">
        <v>478</v>
      </c>
      <c r="D185" s="29" t="s">
        <v>477</v>
      </c>
      <c r="E185" s="33" t="s">
        <v>2</v>
      </c>
      <c r="F185" s="10">
        <v>50</v>
      </c>
      <c r="G185" s="8">
        <v>154</v>
      </c>
      <c r="H185" s="8">
        <f t="shared" si="17"/>
        <v>7700</v>
      </c>
    </row>
    <row r="186" spans="1:8">
      <c r="A186" s="32" t="s">
        <v>189</v>
      </c>
      <c r="B186" s="11" t="s">
        <v>485</v>
      </c>
      <c r="C186" s="30" t="s">
        <v>486</v>
      </c>
      <c r="D186" s="29" t="s">
        <v>487</v>
      </c>
      <c r="E186" s="33" t="s">
        <v>2</v>
      </c>
      <c r="F186" s="10">
        <v>50</v>
      </c>
      <c r="G186" s="8">
        <v>1620</v>
      </c>
      <c r="H186" s="8">
        <f>G186*F186</f>
        <v>81000</v>
      </c>
    </row>
    <row r="187" spans="1:8">
      <c r="A187" s="15"/>
      <c r="B187" s="15"/>
      <c r="C187" s="16"/>
      <c r="D187" s="17" t="s">
        <v>467</v>
      </c>
      <c r="E187" s="23"/>
      <c r="F187" s="19"/>
      <c r="G187" s="20"/>
      <c r="H187" s="20">
        <f>SUM(H181:H186)</f>
        <v>855784</v>
      </c>
    </row>
    <row r="188" spans="1:8">
      <c r="A188" s="9">
        <v>12</v>
      </c>
      <c r="B188" s="9"/>
      <c r="C188" s="9"/>
      <c r="D188" s="6" t="s">
        <v>190</v>
      </c>
      <c r="E188" s="7"/>
      <c r="F188" s="10"/>
      <c r="G188" s="8"/>
      <c r="H188" s="21"/>
    </row>
    <row r="189" spans="1:8">
      <c r="A189" s="28" t="s">
        <v>191</v>
      </c>
      <c r="B189" s="11" t="s">
        <v>295</v>
      </c>
      <c r="C189" s="41" t="s">
        <v>193</v>
      </c>
      <c r="D189" s="56" t="s">
        <v>194</v>
      </c>
      <c r="E189" s="7" t="s">
        <v>2</v>
      </c>
      <c r="F189" s="10">
        <v>2014</v>
      </c>
      <c r="G189" s="8">
        <v>268</v>
      </c>
      <c r="H189" s="8">
        <f t="shared" ref="H189:H198" si="18">G189*F189</f>
        <v>539752</v>
      </c>
    </row>
    <row r="190" spans="1:8">
      <c r="A190" s="28" t="s">
        <v>192</v>
      </c>
      <c r="B190" s="11" t="s">
        <v>296</v>
      </c>
      <c r="C190" s="41" t="s">
        <v>197</v>
      </c>
      <c r="D190" s="56" t="s">
        <v>198</v>
      </c>
      <c r="E190" s="7" t="s">
        <v>2</v>
      </c>
      <c r="F190" s="10">
        <v>78</v>
      </c>
      <c r="G190" s="8">
        <v>324</v>
      </c>
      <c r="H190" s="8">
        <f t="shared" si="18"/>
        <v>25272</v>
      </c>
    </row>
    <row r="191" spans="1:8">
      <c r="A191" s="28" t="s">
        <v>195</v>
      </c>
      <c r="B191" s="11" t="s">
        <v>540</v>
      </c>
      <c r="C191" s="41" t="s">
        <v>541</v>
      </c>
      <c r="D191" s="56" t="s">
        <v>539</v>
      </c>
      <c r="E191" s="7" t="s">
        <v>542</v>
      </c>
      <c r="F191" s="10">
        <v>10</v>
      </c>
      <c r="G191" s="8">
        <v>1110</v>
      </c>
      <c r="H191" s="8">
        <f t="shared" si="18"/>
        <v>11100</v>
      </c>
    </row>
    <row r="192" spans="1:8" ht="27.6">
      <c r="A192" s="28" t="s">
        <v>196</v>
      </c>
      <c r="B192" s="11" t="s">
        <v>544</v>
      </c>
      <c r="C192" s="41" t="s">
        <v>545</v>
      </c>
      <c r="D192" s="56" t="s">
        <v>543</v>
      </c>
      <c r="E192" s="7" t="s">
        <v>2</v>
      </c>
      <c r="F192" s="10">
        <v>3</v>
      </c>
      <c r="G192" s="8">
        <v>2830</v>
      </c>
      <c r="H192" s="8">
        <f t="shared" si="18"/>
        <v>8490</v>
      </c>
    </row>
    <row r="193" spans="1:8">
      <c r="A193" s="28" t="s">
        <v>199</v>
      </c>
      <c r="B193" s="11" t="s">
        <v>521</v>
      </c>
      <c r="C193" s="41" t="s">
        <v>200</v>
      </c>
      <c r="D193" s="56" t="s">
        <v>201</v>
      </c>
      <c r="E193" s="7" t="s">
        <v>2</v>
      </c>
      <c r="F193" s="10">
        <v>95</v>
      </c>
      <c r="G193" s="8">
        <v>312</v>
      </c>
      <c r="H193" s="8">
        <f t="shared" si="18"/>
        <v>29640</v>
      </c>
    </row>
    <row r="194" spans="1:8">
      <c r="A194" s="28" t="s">
        <v>202</v>
      </c>
      <c r="B194" s="11" t="s">
        <v>297</v>
      </c>
      <c r="C194" s="41" t="s">
        <v>203</v>
      </c>
      <c r="D194" s="56" t="s">
        <v>204</v>
      </c>
      <c r="E194" s="7" t="s">
        <v>2</v>
      </c>
      <c r="F194" s="10">
        <v>21</v>
      </c>
      <c r="G194" s="8">
        <v>624</v>
      </c>
      <c r="H194" s="8">
        <f t="shared" si="18"/>
        <v>13104</v>
      </c>
    </row>
    <row r="195" spans="1:8">
      <c r="A195" s="28" t="s">
        <v>717</v>
      </c>
      <c r="B195" s="11" t="s">
        <v>298</v>
      </c>
      <c r="C195" s="41" t="s">
        <v>264</v>
      </c>
      <c r="D195" s="56" t="s">
        <v>265</v>
      </c>
      <c r="E195" s="7" t="s">
        <v>2</v>
      </c>
      <c r="F195" s="10">
        <v>142</v>
      </c>
      <c r="G195" s="8">
        <v>559</v>
      </c>
      <c r="H195" s="8">
        <f>G195*F195</f>
        <v>79378</v>
      </c>
    </row>
    <row r="196" spans="1:8">
      <c r="A196" s="28" t="s">
        <v>718</v>
      </c>
      <c r="B196" s="11" t="s">
        <v>537</v>
      </c>
      <c r="C196" s="41" t="s">
        <v>538</v>
      </c>
      <c r="D196" s="56" t="s">
        <v>536</v>
      </c>
      <c r="E196" s="7" t="s">
        <v>2</v>
      </c>
      <c r="F196" s="10">
        <v>41</v>
      </c>
      <c r="G196" s="8">
        <v>537</v>
      </c>
      <c r="H196" s="8">
        <f>G196*F196</f>
        <v>22017</v>
      </c>
    </row>
    <row r="197" spans="1:8">
      <c r="A197" s="28" t="s">
        <v>719</v>
      </c>
      <c r="B197" s="11" t="s">
        <v>299</v>
      </c>
      <c r="C197" s="41" t="s">
        <v>263</v>
      </c>
      <c r="D197" s="56" t="s">
        <v>262</v>
      </c>
      <c r="E197" s="7" t="s">
        <v>2</v>
      </c>
      <c r="F197" s="10">
        <v>117</v>
      </c>
      <c r="G197" s="8">
        <v>244</v>
      </c>
      <c r="H197" s="8">
        <f t="shared" si="18"/>
        <v>28548</v>
      </c>
    </row>
    <row r="198" spans="1:8">
      <c r="A198" s="28" t="s">
        <v>720</v>
      </c>
      <c r="B198" s="11" t="s">
        <v>300</v>
      </c>
      <c r="C198" s="41" t="s">
        <v>205</v>
      </c>
      <c r="D198" s="56" t="s">
        <v>206</v>
      </c>
      <c r="E198" s="7" t="s">
        <v>2</v>
      </c>
      <c r="F198" s="10">
        <v>24</v>
      </c>
      <c r="G198" s="8">
        <v>1860</v>
      </c>
      <c r="H198" s="8">
        <f t="shared" si="18"/>
        <v>44640</v>
      </c>
    </row>
    <row r="199" spans="1:8" ht="27.6">
      <c r="A199" s="28" t="s">
        <v>721</v>
      </c>
      <c r="B199" s="11" t="s">
        <v>301</v>
      </c>
      <c r="C199" s="12" t="s">
        <v>261</v>
      </c>
      <c r="D199" s="14" t="s">
        <v>260</v>
      </c>
      <c r="E199" s="7" t="s">
        <v>2</v>
      </c>
      <c r="F199" s="10">
        <v>2</v>
      </c>
      <c r="G199" s="8">
        <v>39630</v>
      </c>
      <c r="H199" s="8">
        <f>G199*F199</f>
        <v>79260</v>
      </c>
    </row>
    <row r="200" spans="1:8">
      <c r="A200" s="28" t="s">
        <v>722</v>
      </c>
      <c r="B200" s="11" t="s">
        <v>302</v>
      </c>
      <c r="C200" s="12" t="s">
        <v>257</v>
      </c>
      <c r="D200" s="14" t="s">
        <v>256</v>
      </c>
      <c r="E200" s="7" t="s">
        <v>2</v>
      </c>
      <c r="F200" s="10">
        <v>120</v>
      </c>
      <c r="G200" s="8">
        <v>468</v>
      </c>
      <c r="H200" s="8">
        <f>G200*F200</f>
        <v>56160</v>
      </c>
    </row>
    <row r="201" spans="1:8">
      <c r="A201" s="28" t="s">
        <v>723</v>
      </c>
      <c r="B201" s="11" t="s">
        <v>303</v>
      </c>
      <c r="C201" s="51" t="s">
        <v>258</v>
      </c>
      <c r="D201" s="14" t="s">
        <v>259</v>
      </c>
      <c r="E201" s="7" t="s">
        <v>2</v>
      </c>
      <c r="F201" s="10">
        <v>3</v>
      </c>
      <c r="G201" s="8">
        <v>3310</v>
      </c>
      <c r="H201" s="8">
        <f>G201*F201</f>
        <v>9930</v>
      </c>
    </row>
    <row r="202" spans="1:8">
      <c r="A202" s="15"/>
      <c r="B202" s="15"/>
      <c r="C202" s="16"/>
      <c r="D202" s="17" t="s">
        <v>207</v>
      </c>
      <c r="E202" s="23"/>
      <c r="F202" s="19"/>
      <c r="G202" s="20"/>
      <c r="H202" s="20">
        <f>SUM(H189:H201)</f>
        <v>947291</v>
      </c>
    </row>
    <row r="203" spans="1:8">
      <c r="A203" s="9">
        <v>13</v>
      </c>
      <c r="B203" s="9"/>
      <c r="C203" s="9"/>
      <c r="D203" s="6" t="s">
        <v>208</v>
      </c>
      <c r="E203" s="7"/>
      <c r="F203" s="10"/>
      <c r="G203" s="8"/>
      <c r="H203" s="21"/>
    </row>
    <row r="204" spans="1:8" ht="29.25" customHeight="1">
      <c r="A204" s="28" t="s">
        <v>26</v>
      </c>
      <c r="B204" s="11" t="s">
        <v>510</v>
      </c>
      <c r="C204" s="50" t="s">
        <v>245</v>
      </c>
      <c r="D204" s="13" t="s">
        <v>244</v>
      </c>
      <c r="E204" s="7" t="s">
        <v>2</v>
      </c>
      <c r="F204" s="10">
        <v>10</v>
      </c>
      <c r="G204" s="8">
        <v>93</v>
      </c>
      <c r="H204" s="8">
        <f>G204*F204</f>
        <v>930</v>
      </c>
    </row>
    <row r="205" spans="1:8" ht="29.25" customHeight="1">
      <c r="A205" s="28" t="s">
        <v>27</v>
      </c>
      <c r="B205" s="11" t="s">
        <v>510</v>
      </c>
      <c r="C205" s="50" t="s">
        <v>245</v>
      </c>
      <c r="D205" s="13" t="s">
        <v>246</v>
      </c>
      <c r="E205" s="7" t="s">
        <v>2</v>
      </c>
      <c r="F205" s="10">
        <v>1179</v>
      </c>
      <c r="G205" s="8">
        <v>93</v>
      </c>
      <c r="H205" s="8">
        <f>G205*F205</f>
        <v>109647</v>
      </c>
    </row>
    <row r="206" spans="1:8" ht="29.25" customHeight="1">
      <c r="A206" s="28" t="s">
        <v>28</v>
      </c>
      <c r="B206" s="11" t="s">
        <v>511</v>
      </c>
      <c r="C206" s="50" t="s">
        <v>250</v>
      </c>
      <c r="D206" s="13" t="s">
        <v>247</v>
      </c>
      <c r="E206" s="7" t="s">
        <v>2</v>
      </c>
      <c r="F206" s="10">
        <v>501</v>
      </c>
      <c r="G206" s="8">
        <v>137</v>
      </c>
      <c r="H206" s="8">
        <f>G206*F206</f>
        <v>68637</v>
      </c>
    </row>
    <row r="207" spans="1:8" ht="29.25" customHeight="1">
      <c r="A207" s="28" t="s">
        <v>209</v>
      </c>
      <c r="B207" s="11" t="s">
        <v>511</v>
      </c>
      <c r="C207" s="50" t="s">
        <v>250</v>
      </c>
      <c r="D207" s="13" t="s">
        <v>248</v>
      </c>
      <c r="E207" s="7" t="s">
        <v>2</v>
      </c>
      <c r="F207" s="10">
        <v>10</v>
      </c>
      <c r="G207" s="8">
        <v>137</v>
      </c>
      <c r="H207" s="8">
        <f>G207*F207</f>
        <v>1370</v>
      </c>
    </row>
    <row r="208" spans="1:8" ht="29.25" customHeight="1">
      <c r="A208" s="28" t="s">
        <v>210</v>
      </c>
      <c r="B208" s="11" t="s">
        <v>511</v>
      </c>
      <c r="C208" s="50" t="s">
        <v>250</v>
      </c>
      <c r="D208" s="13" t="s">
        <v>249</v>
      </c>
      <c r="E208" s="7" t="s">
        <v>2</v>
      </c>
      <c r="F208" s="10">
        <v>10</v>
      </c>
      <c r="G208" s="8">
        <v>137</v>
      </c>
      <c r="H208" s="8">
        <f>G208*F208</f>
        <v>1370</v>
      </c>
    </row>
    <row r="209" spans="1:8" ht="29.25" customHeight="1">
      <c r="A209" s="28" t="s">
        <v>616</v>
      </c>
      <c r="B209" s="11" t="s">
        <v>512</v>
      </c>
      <c r="C209" s="42" t="s">
        <v>232</v>
      </c>
      <c r="D209" s="13" t="s">
        <v>233</v>
      </c>
      <c r="E209" s="7" t="s">
        <v>2</v>
      </c>
      <c r="F209" s="10">
        <v>260</v>
      </c>
      <c r="G209" s="8">
        <v>211</v>
      </c>
      <c r="H209" s="8">
        <f t="shared" ref="H209:H214" si="19">G209*F209</f>
        <v>54860</v>
      </c>
    </row>
    <row r="210" spans="1:8">
      <c r="A210" s="28" t="s">
        <v>617</v>
      </c>
      <c r="B210" s="11" t="s">
        <v>514</v>
      </c>
      <c r="C210" s="43" t="s">
        <v>241</v>
      </c>
      <c r="D210" s="22" t="s">
        <v>240</v>
      </c>
      <c r="E210" s="7" t="s">
        <v>2</v>
      </c>
      <c r="F210" s="10">
        <v>165</v>
      </c>
      <c r="G210" s="8">
        <v>142</v>
      </c>
      <c r="H210" s="8">
        <f>G210*F210</f>
        <v>23430</v>
      </c>
    </row>
    <row r="211" spans="1:8" ht="33" customHeight="1">
      <c r="A211" s="28" t="s">
        <v>618</v>
      </c>
      <c r="B211" s="11" t="s">
        <v>513</v>
      </c>
      <c r="C211" s="43" t="s">
        <v>243</v>
      </c>
      <c r="D211" s="45" t="s">
        <v>242</v>
      </c>
      <c r="E211" s="7" t="s">
        <v>2</v>
      </c>
      <c r="F211" s="10">
        <v>10</v>
      </c>
      <c r="G211" s="8">
        <v>196</v>
      </c>
      <c r="H211" s="8">
        <f>G211*F211</f>
        <v>1960</v>
      </c>
    </row>
    <row r="212" spans="1:8">
      <c r="A212" s="28" t="s">
        <v>619</v>
      </c>
      <c r="B212" s="11" t="s">
        <v>515</v>
      </c>
      <c r="C212" s="44" t="s">
        <v>236</v>
      </c>
      <c r="D212" s="45" t="s">
        <v>237</v>
      </c>
      <c r="E212" s="7" t="s">
        <v>2</v>
      </c>
      <c r="F212" s="10">
        <v>175</v>
      </c>
      <c r="G212" s="8">
        <v>88.5</v>
      </c>
      <c r="H212" s="8">
        <f>G212*F212</f>
        <v>15487.5</v>
      </c>
    </row>
    <row r="213" spans="1:8">
      <c r="A213" s="28" t="s">
        <v>620</v>
      </c>
      <c r="B213" s="11" t="s">
        <v>516</v>
      </c>
      <c r="C213" s="43" t="s">
        <v>234</v>
      </c>
      <c r="D213" s="45" t="s">
        <v>235</v>
      </c>
      <c r="E213" s="7" t="s">
        <v>2</v>
      </c>
      <c r="F213" s="10">
        <f>973+175+55</f>
        <v>1203</v>
      </c>
      <c r="G213" s="8">
        <v>174</v>
      </c>
      <c r="H213" s="8">
        <f t="shared" si="19"/>
        <v>209322</v>
      </c>
    </row>
    <row r="214" spans="1:8" ht="21" customHeight="1">
      <c r="A214" s="28" t="s">
        <v>621</v>
      </c>
      <c r="B214" s="11" t="s">
        <v>517</v>
      </c>
      <c r="C214" s="43" t="s">
        <v>239</v>
      </c>
      <c r="D214" s="45" t="s">
        <v>238</v>
      </c>
      <c r="E214" s="7" t="s">
        <v>2</v>
      </c>
      <c r="F214" s="10">
        <v>7400</v>
      </c>
      <c r="G214" s="8">
        <v>252</v>
      </c>
      <c r="H214" s="8">
        <f t="shared" si="19"/>
        <v>1864800</v>
      </c>
    </row>
    <row r="215" spans="1:8">
      <c r="A215" s="28" t="s">
        <v>622</v>
      </c>
      <c r="B215" s="11" t="s">
        <v>518</v>
      </c>
      <c r="C215" s="44" t="s">
        <v>254</v>
      </c>
      <c r="D215" s="45" t="s">
        <v>253</v>
      </c>
      <c r="E215" s="7" t="s">
        <v>2</v>
      </c>
      <c r="F215" s="10">
        <v>350</v>
      </c>
      <c r="G215" s="8">
        <v>71.5</v>
      </c>
      <c r="H215" s="8">
        <f t="shared" ref="H215:H222" si="20">G215*F215</f>
        <v>25025</v>
      </c>
    </row>
    <row r="216" spans="1:8">
      <c r="A216" s="28" t="s">
        <v>623</v>
      </c>
      <c r="B216" s="11" t="s">
        <v>519</v>
      </c>
      <c r="C216" s="57" t="s">
        <v>252</v>
      </c>
      <c r="D216" s="58" t="s">
        <v>251</v>
      </c>
      <c r="E216" s="7" t="s">
        <v>2</v>
      </c>
      <c r="F216" s="10">
        <v>1</v>
      </c>
      <c r="G216" s="8">
        <v>61</v>
      </c>
      <c r="H216" s="8">
        <f t="shared" si="20"/>
        <v>61</v>
      </c>
    </row>
    <row r="217" spans="1:8">
      <c r="A217" s="28" t="s">
        <v>724</v>
      </c>
      <c r="B217" s="11" t="s">
        <v>625</v>
      </c>
      <c r="C217" s="57" t="s">
        <v>626</v>
      </c>
      <c r="D217" s="58" t="s">
        <v>624</v>
      </c>
      <c r="E217" s="7" t="s">
        <v>2</v>
      </c>
      <c r="F217" s="10">
        <v>450</v>
      </c>
      <c r="G217" s="8">
        <v>218</v>
      </c>
      <c r="H217" s="8">
        <f t="shared" si="20"/>
        <v>98100</v>
      </c>
    </row>
    <row r="218" spans="1:8">
      <c r="A218" s="28" t="s">
        <v>725</v>
      </c>
      <c r="B218" s="11" t="s">
        <v>729</v>
      </c>
      <c r="C218" s="57" t="s">
        <v>730</v>
      </c>
      <c r="D218" s="58" t="s">
        <v>728</v>
      </c>
      <c r="E218" s="7" t="s">
        <v>2</v>
      </c>
      <c r="F218" s="10">
        <v>20</v>
      </c>
      <c r="G218" s="8">
        <v>813</v>
      </c>
      <c r="H218" s="8">
        <f t="shared" si="20"/>
        <v>16260</v>
      </c>
    </row>
    <row r="219" spans="1:8">
      <c r="A219" s="28" t="s">
        <v>726</v>
      </c>
      <c r="B219" s="11" t="s">
        <v>732</v>
      </c>
      <c r="C219" s="57" t="s">
        <v>733</v>
      </c>
      <c r="D219" s="58" t="s">
        <v>731</v>
      </c>
      <c r="E219" s="7" t="s">
        <v>2</v>
      </c>
      <c r="F219" s="10">
        <v>20</v>
      </c>
      <c r="G219" s="8">
        <v>1060</v>
      </c>
      <c r="H219" s="8">
        <f t="shared" si="20"/>
        <v>21200</v>
      </c>
    </row>
    <row r="220" spans="1:8" ht="27.6">
      <c r="A220" s="28" t="s">
        <v>736</v>
      </c>
      <c r="B220" s="11" t="s">
        <v>735</v>
      </c>
      <c r="C220" s="57">
        <v>7421352</v>
      </c>
      <c r="D220" s="58" t="s">
        <v>734</v>
      </c>
      <c r="E220" s="7" t="s">
        <v>2</v>
      </c>
      <c r="F220" s="10">
        <v>100</v>
      </c>
      <c r="G220" s="8">
        <v>207</v>
      </c>
      <c r="H220" s="8">
        <f t="shared" si="20"/>
        <v>20700</v>
      </c>
    </row>
    <row r="221" spans="1:8">
      <c r="A221" s="28" t="s">
        <v>737</v>
      </c>
      <c r="B221" s="11"/>
      <c r="C221" s="57" t="s">
        <v>784</v>
      </c>
      <c r="D221" s="58" t="s">
        <v>639</v>
      </c>
      <c r="E221" s="7" t="s">
        <v>2</v>
      </c>
      <c r="F221" s="10">
        <v>5</v>
      </c>
      <c r="G221" s="8">
        <f>154*1.25</f>
        <v>192.5</v>
      </c>
      <c r="H221" s="8">
        <f t="shared" si="20"/>
        <v>962.5</v>
      </c>
    </row>
    <row r="222" spans="1:8" ht="21.75" customHeight="1">
      <c r="A222" s="28" t="s">
        <v>738</v>
      </c>
      <c r="B222" s="11"/>
      <c r="C222" s="59" t="s">
        <v>785</v>
      </c>
      <c r="D222" s="58" t="s">
        <v>445</v>
      </c>
      <c r="E222" s="7" t="s">
        <v>2</v>
      </c>
      <c r="F222" s="10">
        <v>2</v>
      </c>
      <c r="G222" s="8">
        <f>373*1.25</f>
        <v>466.25</v>
      </c>
      <c r="H222" s="8">
        <f t="shared" si="20"/>
        <v>932.5</v>
      </c>
    </row>
    <row r="223" spans="1:8">
      <c r="A223" s="15"/>
      <c r="B223" s="15"/>
      <c r="C223" s="16"/>
      <c r="D223" s="17" t="s">
        <v>211</v>
      </c>
      <c r="E223" s="23"/>
      <c r="F223" s="23"/>
      <c r="G223" s="20"/>
      <c r="H223" s="20">
        <f>SUM(H204:H222)</f>
        <v>2535054.5</v>
      </c>
    </row>
    <row r="224" spans="1:8">
      <c r="A224" s="5" t="s">
        <v>727</v>
      </c>
      <c r="B224" s="5"/>
      <c r="C224" s="5"/>
      <c r="D224" s="34" t="s">
        <v>752</v>
      </c>
      <c r="E224" s="1"/>
      <c r="F224" s="26"/>
      <c r="G224" s="27"/>
      <c r="H224" s="27"/>
    </row>
    <row r="225" spans="1:8">
      <c r="A225" s="28" t="s">
        <v>505</v>
      </c>
      <c r="B225" s="28" t="s">
        <v>325</v>
      </c>
      <c r="C225" s="35" t="s">
        <v>172</v>
      </c>
      <c r="D225" s="36" t="s">
        <v>173</v>
      </c>
      <c r="E225" s="7" t="s">
        <v>174</v>
      </c>
      <c r="F225" s="10">
        <v>1</v>
      </c>
      <c r="G225" s="8">
        <v>23.1</v>
      </c>
      <c r="H225" s="8">
        <f>G225*F225</f>
        <v>23.1</v>
      </c>
    </row>
    <row r="226" spans="1:8">
      <c r="A226" s="28" t="s">
        <v>506</v>
      </c>
      <c r="B226" s="28" t="s">
        <v>328</v>
      </c>
      <c r="C226" s="35" t="s">
        <v>176</v>
      </c>
      <c r="D226" s="36" t="s">
        <v>324</v>
      </c>
      <c r="E226" s="7" t="s">
        <v>174</v>
      </c>
      <c r="F226" s="10">
        <v>1</v>
      </c>
      <c r="G226" s="8">
        <v>15.7</v>
      </c>
      <c r="H226" s="8">
        <f>G226*F226</f>
        <v>15.7</v>
      </c>
    </row>
    <row r="227" spans="1:8">
      <c r="A227" s="28" t="s">
        <v>507</v>
      </c>
      <c r="B227" s="28" t="s">
        <v>327</v>
      </c>
      <c r="C227" s="35" t="s">
        <v>177</v>
      </c>
      <c r="D227" s="36" t="s">
        <v>178</v>
      </c>
      <c r="E227" s="7" t="s">
        <v>174</v>
      </c>
      <c r="F227" s="10">
        <v>1</v>
      </c>
      <c r="G227" s="8">
        <v>11.7</v>
      </c>
      <c r="H227" s="8">
        <f>G227*F227</f>
        <v>11.7</v>
      </c>
    </row>
    <row r="228" spans="1:8">
      <c r="A228" s="28" t="s">
        <v>508</v>
      </c>
      <c r="B228" s="28" t="s">
        <v>326</v>
      </c>
      <c r="C228" s="35" t="s">
        <v>180</v>
      </c>
      <c r="D228" s="36" t="s">
        <v>181</v>
      </c>
      <c r="E228" s="7" t="s">
        <v>174</v>
      </c>
      <c r="F228" s="10">
        <v>1</v>
      </c>
      <c r="G228" s="8">
        <v>11.5</v>
      </c>
      <c r="H228" s="8">
        <f>G228*F228</f>
        <v>11.5</v>
      </c>
    </row>
    <row r="229" spans="1:8">
      <c r="A229" s="37"/>
      <c r="B229" s="37"/>
      <c r="C229" s="37"/>
      <c r="D229" s="38" t="s">
        <v>182</v>
      </c>
      <c r="E229" s="39"/>
      <c r="F229" s="40"/>
      <c r="G229" s="20"/>
      <c r="H229" s="20">
        <f>SUM(H225:H228)</f>
        <v>62</v>
      </c>
    </row>
    <row r="230" spans="1:8">
      <c r="A230" s="5" t="s">
        <v>779</v>
      </c>
      <c r="B230" s="5"/>
      <c r="C230" s="5"/>
      <c r="D230" s="34"/>
      <c r="E230" s="1"/>
      <c r="F230" s="26"/>
      <c r="G230" s="27"/>
      <c r="H230" s="27"/>
    </row>
    <row r="231" spans="1:8">
      <c r="A231" s="28" t="s">
        <v>780</v>
      </c>
      <c r="B231" s="28"/>
      <c r="C231" s="35"/>
      <c r="D231" s="36"/>
      <c r="E231" s="7"/>
      <c r="F231" s="10"/>
      <c r="G231" s="8"/>
      <c r="H231" s="8"/>
    </row>
    <row r="232" spans="1:8">
      <c r="A232" s="37"/>
      <c r="B232" s="37"/>
      <c r="C232" s="37"/>
      <c r="D232" s="38"/>
      <c r="E232" s="39"/>
      <c r="F232" s="40"/>
      <c r="G232" s="20"/>
      <c r="H232" s="20"/>
    </row>
    <row r="233" spans="1:8" ht="35.4" customHeight="1">
      <c r="A233" s="73" t="s">
        <v>212</v>
      </c>
      <c r="B233" s="73"/>
      <c r="C233" s="73"/>
      <c r="D233" s="73"/>
      <c r="E233" s="73"/>
      <c r="F233" s="73"/>
      <c r="G233" s="73"/>
      <c r="H233" s="46">
        <f>H229+H223+H202+H187+H179+H166+H153+H133+H119+H105+H84+H68+H63+H58+H232</f>
        <v>12925820.023428572</v>
      </c>
    </row>
    <row r="234" spans="1:8" ht="19.2">
      <c r="G234" s="47"/>
      <c r="H234" s="48"/>
    </row>
    <row r="235" spans="1:8" ht="21">
      <c r="H235" s="49"/>
    </row>
  </sheetData>
  <autoFilter ref="A3:H233"/>
  <mergeCells count="2">
    <mergeCell ref="A1:H1"/>
    <mergeCell ref="A233:G233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61" fitToHeight="3" orientation="portrait" r:id="rId1"/>
  <headerFooter>
    <oddHeader>&amp;R&amp;D</oddHeader>
    <oddFooter>Sayfa &amp;P / &amp;N</oddFooter>
  </headerFooter>
  <rowBreaks count="2" manualBreakCount="2">
    <brk id="105" max="10" man="1"/>
    <brk id="202" max="10" man="1"/>
  </rowBreaks>
  <ignoredErrors>
    <ignoredError sqref="B143 B110:B118 B206:B216 B194:B195 B197:B200 B189:B190 B172 B168:B170 B60:B62 B65:B67 B71:B82 B163 B155:B159 B107:B108 C13:C15 B40:B44 B47:B57 B5:B38" numberStoredAsText="1"/>
    <ignoredError sqref="A40:A44 A17:A3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1"/>
  <sheetViews>
    <sheetView topLeftCell="A7" workbookViewId="0">
      <selection activeCell="B24" sqref="B24"/>
    </sheetView>
  </sheetViews>
  <sheetFormatPr defaultColWidth="9.109375" defaultRowHeight="19.5" customHeight="1"/>
  <cols>
    <col min="1" max="1" width="13" style="65" customWidth="1"/>
    <col min="2" max="2" width="76.88671875" style="64" customWidth="1"/>
    <col min="3" max="3" width="33" style="66" bestFit="1" customWidth="1"/>
    <col min="4" max="16384" width="9.109375" style="64"/>
  </cols>
  <sheetData>
    <row r="1" spans="1:3" s="63" customFormat="1" ht="47.4" customHeight="1" thickTop="1" thickBot="1">
      <c r="A1" s="79" t="s">
        <v>757</v>
      </c>
      <c r="B1" s="80"/>
      <c r="C1" s="81"/>
    </row>
    <row r="2" spans="1:3" s="63" customFormat="1" ht="37.5" customHeight="1" thickTop="1">
      <c r="A2" s="82" t="s">
        <v>758</v>
      </c>
      <c r="B2" s="83"/>
      <c r="C2" s="84"/>
    </row>
    <row r="3" spans="1:3" ht="19.5" customHeight="1">
      <c r="A3" s="76"/>
      <c r="B3" s="77"/>
      <c r="C3" s="78"/>
    </row>
    <row r="4" spans="1:3" ht="33" customHeight="1">
      <c r="A4" s="61" t="s">
        <v>754</v>
      </c>
      <c r="B4" s="62" t="s">
        <v>755</v>
      </c>
      <c r="C4" s="60" t="s">
        <v>756</v>
      </c>
    </row>
    <row r="5" spans="1:3" ht="25.5" customHeight="1">
      <c r="A5" s="67">
        <f>'ANA TABLO'!A4</f>
        <v>1</v>
      </c>
      <c r="B5" s="68" t="str">
        <f>'ANA TABLO'!D4</f>
        <v>ANA VE TALİ DAĞITIM PANOLARI ve ŞALT MALZEMELERİ</v>
      </c>
      <c r="C5" s="70">
        <f>'ANA TABLO'!H58</f>
        <v>921417</v>
      </c>
    </row>
    <row r="6" spans="1:3" ht="25.5" customHeight="1">
      <c r="A6" s="67">
        <f>'ANA TABLO'!A59</f>
        <v>2</v>
      </c>
      <c r="B6" s="68" t="str">
        <f>'ANA TABLO'!D59</f>
        <v>DİZEL ELEKTROJEN GRUBU</v>
      </c>
      <c r="C6" s="70">
        <f>'ANA TABLO'!H63</f>
        <v>1441420</v>
      </c>
    </row>
    <row r="7" spans="1:3" ht="25.5" customHeight="1">
      <c r="A7" s="67">
        <f>'ANA TABLO'!A64</f>
        <v>3</v>
      </c>
      <c r="B7" s="68" t="str">
        <f>'ANA TABLO'!D64</f>
        <v xml:space="preserve">KESİNTİSİZ GÜÇ KAYNAĞI GRUBU </v>
      </c>
      <c r="C7" s="70">
        <f>'ANA TABLO'!H68</f>
        <v>318040</v>
      </c>
    </row>
    <row r="8" spans="1:3" ht="25.5" customHeight="1">
      <c r="A8" s="67">
        <f>'ANA TABLO'!A69</f>
        <v>4</v>
      </c>
      <c r="B8" s="68" t="str">
        <f>'ANA TABLO'!D69</f>
        <v>KABLO TAVA, MERDİVEN SİSTEMLERİ</v>
      </c>
      <c r="C8" s="70">
        <f>'ANA TABLO'!H84</f>
        <v>520123.152</v>
      </c>
    </row>
    <row r="9" spans="1:3" ht="25.5" customHeight="1">
      <c r="A9" s="67" t="str">
        <f>'ANA TABLO'!A85</f>
        <v>5</v>
      </c>
      <c r="B9" s="68" t="str">
        <f>'ANA TABLO'!D85</f>
        <v xml:space="preserve">ALÇAK GERİLİM KABLOLARI </v>
      </c>
      <c r="C9" s="70">
        <f>'ANA TABLO'!H105</f>
        <v>2363912</v>
      </c>
    </row>
    <row r="10" spans="1:3" ht="25.5" customHeight="1">
      <c r="A10" s="67">
        <f>'ANA TABLO'!A106</f>
        <v>6</v>
      </c>
      <c r="B10" s="68" t="str">
        <f>'ANA TABLO'!D106</f>
        <v>ZAYIF AKIM VE SİNYAL KABLOLARI</v>
      </c>
      <c r="C10" s="70">
        <f>'ANA TABLO'!H119</f>
        <v>1071295</v>
      </c>
    </row>
    <row r="11" spans="1:3" ht="25.5" customHeight="1">
      <c r="A11" s="67" t="str">
        <f>'ANA TABLO'!A120</f>
        <v>7</v>
      </c>
      <c r="B11" s="68" t="str">
        <f>'ANA TABLO'!D120</f>
        <v>TOPRAKLAMA</v>
      </c>
      <c r="C11" s="70">
        <f>'ANA TABLO'!H133</f>
        <v>92134.021428571432</v>
      </c>
    </row>
    <row r="12" spans="1:3" ht="25.5" customHeight="1">
      <c r="A12" s="67">
        <f>'ANA TABLO'!A134</f>
        <v>8</v>
      </c>
      <c r="B12" s="68" t="str">
        <f>'ANA TABLO'!D134</f>
        <v>AYDINLATMA VE PRİZ TESİSATI</v>
      </c>
      <c r="C12" s="70">
        <f>'ANA TABLO'!H153</f>
        <v>1163846.3499999999</v>
      </c>
    </row>
    <row r="13" spans="1:3" ht="25.5" customHeight="1">
      <c r="A13" s="67">
        <f>'ANA TABLO'!A154</f>
        <v>9</v>
      </c>
      <c r="B13" s="68" t="str">
        <f>'ANA TABLO'!D154</f>
        <v>DATA SİSTEMLERİ</v>
      </c>
      <c r="C13" s="70">
        <f>'ANA TABLO'!H166</f>
        <v>176028</v>
      </c>
    </row>
    <row r="14" spans="1:3" ht="25.5" customHeight="1">
      <c r="A14" s="67">
        <f>'ANA TABLO'!A167</f>
        <v>10</v>
      </c>
      <c r="B14" s="68" t="str">
        <f>'ANA TABLO'!D167</f>
        <v>ACİL ANONS - SESLENDİRME SİSTEMİ</v>
      </c>
      <c r="C14" s="70">
        <f>'ANA TABLO'!H179</f>
        <v>519413</v>
      </c>
    </row>
    <row r="15" spans="1:3" ht="25.5" customHeight="1">
      <c r="A15" s="67">
        <f>'ANA TABLO'!A180</f>
        <v>11</v>
      </c>
      <c r="B15" s="68" t="str">
        <f>'ANA TABLO'!D180</f>
        <v>LOKAL SESLENDİRME SİSTEMİ</v>
      </c>
      <c r="C15" s="70">
        <f>'ANA TABLO'!H187</f>
        <v>855784</v>
      </c>
    </row>
    <row r="16" spans="1:3" ht="25.5" customHeight="1">
      <c r="A16" s="67">
        <f>'ANA TABLO'!A188</f>
        <v>12</v>
      </c>
      <c r="B16" s="68" t="str">
        <f>'ANA TABLO'!D188</f>
        <v>YANGIN ALGILAMA SİSTEMİ</v>
      </c>
      <c r="C16" s="70">
        <f>'ANA TABLO'!H202</f>
        <v>947291</v>
      </c>
    </row>
    <row r="17" spans="1:3" ht="25.5" customHeight="1">
      <c r="A17" s="67">
        <f>'ANA TABLO'!A203</f>
        <v>13</v>
      </c>
      <c r="B17" s="68" t="str">
        <f>'ANA TABLO'!D203</f>
        <v>AYDINLATMA ARMATÜRLERİ</v>
      </c>
      <c r="C17" s="70">
        <f>'ANA TABLO'!H223</f>
        <v>2535054.5</v>
      </c>
    </row>
    <row r="18" spans="1:3" ht="25.5" customHeight="1">
      <c r="A18" s="67" t="str">
        <f>'ANA TABLO'!A224</f>
        <v>14</v>
      </c>
      <c r="B18" s="68" t="str">
        <f>'ANA TABLO'!D224</f>
        <v>İŞÇİLİK (ADAM/SAAT)</v>
      </c>
      <c r="C18" s="70">
        <f>'ANA TABLO'!H229</f>
        <v>62</v>
      </c>
    </row>
    <row r="19" spans="1:3" ht="14.25" customHeight="1">
      <c r="A19" s="85"/>
      <c r="B19" s="86"/>
      <c r="C19" s="87"/>
    </row>
    <row r="20" spans="1:3" ht="44.25" customHeight="1" thickBot="1">
      <c r="A20" s="74" t="s">
        <v>753</v>
      </c>
      <c r="B20" s="75"/>
      <c r="C20" s="69">
        <f>SUM(C5:C18)</f>
        <v>12925820.02342857</v>
      </c>
    </row>
    <row r="21" spans="1:3" ht="19.5" customHeight="1" thickTop="1"/>
  </sheetData>
  <mergeCells count="5">
    <mergeCell ref="A20:B20"/>
    <mergeCell ref="A3:C3"/>
    <mergeCell ref="A1:C1"/>
    <mergeCell ref="A2:C2"/>
    <mergeCell ref="A19:C19"/>
  </mergeCells>
  <pageMargins left="0.7" right="0.7" top="0.75" bottom="0.75" header="0.3" footer="0.3"/>
  <pageSetup paperSize="9" scale="71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ANA TABLO</vt:lpstr>
      <vt:lpstr>İCMAL</vt:lpstr>
      <vt:lpstr>'ANA TABLO'!Yazdırma_Alanı</vt:lpstr>
      <vt:lpstr>'ANA TABLO'!Yazdırma_Başlıkları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Cüneyt ERKURT</dc:creator>
  <cp:lastModifiedBy>Bahri Olcay</cp:lastModifiedBy>
  <cp:lastPrinted>2019-12-30T06:50:54Z</cp:lastPrinted>
  <dcterms:created xsi:type="dcterms:W3CDTF">2018-06-12T12:48:27Z</dcterms:created>
  <dcterms:modified xsi:type="dcterms:W3CDTF">2020-01-13T08:50:12Z</dcterms:modified>
</cp:coreProperties>
</file>